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workbookProtection workbookPassword="C73A" lockStructure="1"/>
  <bookViews>
    <workbookView xWindow="140" yWindow="0" windowWidth="37880" windowHeight="19800" tabRatio="500" activeTab="1"/>
  </bookViews>
  <sheets>
    <sheet name="Contrat 1 an" sheetId="2" r:id="rId1"/>
    <sheet name="Contrat 6 mois" sheetId="1" r:id="rId2"/>
  </sheets>
  <definedNames>
    <definedName name="_ftn1" localSheetId="0">'Contrat 1 an'!$A$24</definedName>
    <definedName name="_ftn1" localSheetId="1">'Contrat 6 mois'!$A$24</definedName>
    <definedName name="_ftnref1" localSheetId="0">'Contrat 1 an'!$A$20</definedName>
    <definedName name="_ftnref1" localSheetId="1">'Contrat 6 mois'!$A$20</definedName>
    <definedName name="_xlnm.Print_Area" localSheetId="0">'Contrat 1 an'!$A$1:$K$57</definedName>
    <definedName name="_xlnm.Print_Area" localSheetId="1">'Contrat 6 mois'!$A$1:$K$55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2" l="1"/>
  <c r="D48" i="2"/>
  <c r="H40" i="2"/>
  <c r="D40" i="2"/>
  <c r="K50" i="2"/>
  <c r="K48" i="1"/>
  <c r="J32" i="1"/>
  <c r="F46" i="1"/>
  <c r="H38" i="1"/>
  <c r="D38" i="1"/>
</calcChain>
</file>

<file path=xl/sharedStrings.xml><?xml version="1.0" encoding="utf-8"?>
<sst xmlns="http://schemas.openxmlformats.org/spreadsheetml/2006/main" count="93" uniqueCount="48">
  <si>
    <t xml:space="preserve">Le prix du panier est fixé à </t>
  </si>
  <si>
    <r>
      <t>Le prix du demi-panier est fixé à</t>
    </r>
    <r>
      <rPr>
        <b/>
        <sz val="9"/>
        <color theme="1"/>
        <rFont val="Arial"/>
      </rPr>
      <t xml:space="preserve"> </t>
    </r>
  </si>
  <si>
    <t>Adresse</t>
  </si>
  <si>
    <t>- accepte les conséquences sur la production des difficultés inhérentes à ce type de production et serai solidaire de Loïc Péré en cas de catastrophe climatique.</t>
  </si>
  <si>
    <t xml:space="preserve"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l'avance. </t>
  </si>
  <si>
    <t>semaines</t>
  </si>
  <si>
    <t xml:space="preserve">Le contrat se termine le </t>
  </si>
  <si>
    <t xml:space="preserve"> soit un total de </t>
  </si>
  <si>
    <t>Je souhaite prendre</t>
  </si>
  <si>
    <t>panier(s) entier(s)</t>
  </si>
  <si>
    <t>1/2 panier(s) par quinzaine</t>
  </si>
  <si>
    <t>1/2 panier(s) hebdo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</si>
  <si>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</si>
  <si>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</si>
  <si>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</si>
  <si>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</si>
  <si>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</si>
  <si>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Je règle en un seul chèque à l'ordre de Péré d'un montant de</t>
  </si>
  <si>
    <t>Dates et lieu de distribution :</t>
  </si>
  <si>
    <t>chaque mercredi de 19h00 à 20h, devant la "Baleine qui dit vagues" sur le Cours julien</t>
  </si>
  <si>
    <t>Association Panier de la Plaine du Mont</t>
  </si>
  <si>
    <t>d'un montant de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</si>
  <si>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</si>
  <si>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</si>
  <si>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</si>
  <si>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</si>
  <si>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</si>
  <si>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</si>
  <si>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</si>
  <si>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quatre personnes (2 adultes, 2 enfants) ou un demi panier pour une famille de deux personnes.</t>
    </r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</si>
  <si>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</si>
  <si>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</si>
  <si>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</si>
  <si>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</si>
  <si>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( Répartition :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</si>
  <si>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</si>
  <si>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</si>
  <si>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Adhésion à l'Association Panier de la Plaine du Mont pour l'année 2017</t>
  </si>
  <si>
    <t>Tél. portable</t>
  </si>
  <si>
    <t>Premier panier récupéré le</t>
  </si>
  <si>
    <t>Contrat de partenariat solidaire du 22 mars au 14 sept. 2017</t>
  </si>
  <si>
    <t>Contrat de partenariat solidaire du 22 mars 2017 au 22 mars 2018</t>
  </si>
  <si>
    <t>Pas de distribution les mercredis 27/12 et 03/01 : 1 semaine non comptabilisée dans le contrat, la 2° semaine sera récupérée en distribuant 50% de plus la semaine d'avant (le 20/12) et la semaine d'après (le 10/01).</t>
  </si>
  <si>
    <t>ou en un seul chèque de</t>
  </si>
  <si>
    <t>ou en 2 chèques de</t>
  </si>
  <si>
    <t>à l'ordre de Péré</t>
  </si>
  <si>
    <t>Courriels</t>
  </si>
  <si>
    <t>(notez le nombre de paniers désirés dans les cases vertes)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</si>
</sst>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14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3" name="Image 2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660" y="7620"/>
          <a:ext cx="6985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showRowColHeaders="0" showRuler="0" view="pageLayout" topLeftCell="A14" zoomScale="125" zoomScaleNormal="125" zoomScalePageLayoutView="125" workbookViewId="0">
      <selection activeCell="B56" sqref="B56:D56"/>
    </sheetView>
  </sheetViews>
  <sheetFormatPr baseColWidth="10" defaultRowHeight="15" x14ac:dyDescent="0"/>
  <cols>
    <col min="1" max="1" width="14.5" customWidth="1"/>
    <col min="2" max="2" width="4.6640625" customWidth="1"/>
    <col min="3" max="3" width="9.83203125" customWidth="1"/>
    <col min="4" max="4" width="8.33203125" customWidth="1"/>
    <col min="5" max="5" width="4.83203125" customWidth="1"/>
    <col min="6" max="6" width="5.832031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41</v>
      </c>
      <c r="C1" s="6"/>
      <c r="D1" s="6"/>
      <c r="E1" s="6"/>
      <c r="F1" s="6"/>
      <c r="G1" s="6"/>
      <c r="H1" s="6"/>
      <c r="I1" s="6"/>
      <c r="J1" s="6"/>
      <c r="K1" s="57"/>
    </row>
    <row r="2" spans="1:11">
      <c r="A2" s="12" t="s">
        <v>20</v>
      </c>
      <c r="C2" s="6"/>
      <c r="D2" s="6"/>
      <c r="E2" s="6"/>
      <c r="F2" s="6"/>
      <c r="G2" s="6"/>
      <c r="H2" s="6"/>
      <c r="I2" s="6"/>
      <c r="J2" s="6"/>
      <c r="K2" s="58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58"/>
    </row>
    <row r="4" spans="1:11">
      <c r="A4" s="19" t="s">
        <v>28</v>
      </c>
      <c r="B4" s="5"/>
      <c r="C4" s="5"/>
      <c r="D4" s="5"/>
      <c r="E4" s="5"/>
      <c r="F4" s="5"/>
      <c r="G4" s="5"/>
      <c r="H4" s="6"/>
      <c r="I4" s="6"/>
      <c r="J4" s="6"/>
      <c r="K4" s="58"/>
    </row>
    <row r="5" spans="1:11" ht="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59"/>
    </row>
    <row r="6" spans="1:11" ht="25" customHeight="1">
      <c r="A6" s="49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0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0" t="s">
        <v>26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B12" s="8" t="s">
        <v>0</v>
      </c>
      <c r="C12" s="17">
        <v>29</v>
      </c>
      <c r="D12" s="6"/>
      <c r="G12" s="8" t="s">
        <v>1</v>
      </c>
      <c r="H12" s="17">
        <v>15</v>
      </c>
      <c r="I12" s="4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19" t="s">
        <v>31</v>
      </c>
      <c r="B14" s="54"/>
      <c r="C14" s="55"/>
      <c r="D14" s="55"/>
      <c r="E14" s="55"/>
      <c r="F14" s="55"/>
      <c r="G14" s="55"/>
      <c r="H14" s="55"/>
      <c r="I14" s="55"/>
      <c r="J14" s="55"/>
      <c r="K14" s="56"/>
    </row>
    <row r="15" spans="1:11" ht="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2" t="s">
        <v>2</v>
      </c>
      <c r="B16" s="54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2" t="s">
        <v>38</v>
      </c>
      <c r="B18" s="44"/>
      <c r="C18" s="45"/>
      <c r="D18" s="46"/>
      <c r="E18" s="47" t="s">
        <v>46</v>
      </c>
      <c r="F18" s="48"/>
      <c r="G18" s="44"/>
      <c r="H18" s="45"/>
      <c r="I18" s="45"/>
      <c r="J18" s="45"/>
      <c r="K18" s="46"/>
    </row>
    <row r="19" spans="1:11" ht="4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5" customHeight="1">
      <c r="A20" s="49" t="s">
        <v>27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5" customHeight="1">
      <c r="A22" s="51" t="s">
        <v>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4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35" customHeight="1">
      <c r="A24" s="51" t="s">
        <v>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51" t="s">
        <v>25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20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" customHeight="1">
      <c r="A30" s="53" t="s">
        <v>18</v>
      </c>
      <c r="B30" s="53"/>
      <c r="C30" s="53"/>
      <c r="D30" s="52" t="s">
        <v>19</v>
      </c>
      <c r="E30" s="52"/>
      <c r="F30" s="52"/>
      <c r="G30" s="52"/>
      <c r="H30" s="52"/>
      <c r="I30" s="52"/>
      <c r="J30" s="52"/>
      <c r="K30" s="52"/>
    </row>
    <row r="31" spans="1:11" ht="20" customHeight="1">
      <c r="A31" s="10"/>
      <c r="B31" s="10"/>
      <c r="C31" s="10"/>
      <c r="D31" s="22"/>
      <c r="E31" s="22"/>
      <c r="F31" s="22"/>
      <c r="G31" s="22"/>
      <c r="H31" s="22"/>
      <c r="I31" s="22"/>
      <c r="J31" s="22"/>
      <c r="K31" s="22"/>
    </row>
    <row r="32" spans="1:11">
      <c r="A32" s="2" t="s">
        <v>39</v>
      </c>
      <c r="B32" s="6"/>
      <c r="C32" s="25">
        <v>42816</v>
      </c>
      <c r="F32" s="8" t="s">
        <v>6</v>
      </c>
      <c r="G32" s="23">
        <v>43181</v>
      </c>
      <c r="I32" s="8" t="s">
        <v>7</v>
      </c>
      <c r="J32" s="14">
        <f>ROUND((G32-C32)/7,0)+1-1</f>
        <v>52</v>
      </c>
      <c r="K32" s="2" t="s">
        <v>5</v>
      </c>
    </row>
    <row r="33" spans="1:11" ht="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24" customHeight="1">
      <c r="A34" s="50" t="s">
        <v>42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2" t="s">
        <v>8</v>
      </c>
      <c r="B36" s="9"/>
      <c r="C36" s="2" t="s">
        <v>9</v>
      </c>
      <c r="D36" s="6"/>
      <c r="E36" s="9"/>
      <c r="F36" s="2" t="s">
        <v>11</v>
      </c>
      <c r="G36" s="6"/>
      <c r="H36" s="9"/>
      <c r="I36" s="2" t="s">
        <v>10</v>
      </c>
      <c r="J36" s="6"/>
      <c r="K36" s="6"/>
    </row>
    <row r="37" spans="1:11" ht="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1" customHeight="1">
      <c r="A38" s="6"/>
      <c r="B38" s="26" t="s">
        <v>47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ht="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2" t="s">
        <v>12</v>
      </c>
      <c r="B40" s="11">
        <v>12</v>
      </c>
      <c r="C40" s="2" t="s">
        <v>13</v>
      </c>
      <c r="D40" s="40">
        <f>H40*2/B40</f>
        <v>0</v>
      </c>
      <c r="E40" s="41"/>
      <c r="F40" s="42" t="s">
        <v>44</v>
      </c>
      <c r="G40" s="43"/>
      <c r="H40" s="40">
        <f>(J32*B36*C12+J32*E36*H12+J32/2*H36*H12)/2</f>
        <v>0</v>
      </c>
      <c r="I40" s="41"/>
      <c r="J40" s="6"/>
      <c r="K40" s="6"/>
    </row>
    <row r="41" spans="1:11" ht="4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2" t="s">
        <v>16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20" customHeight="1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2" t="s">
        <v>36</v>
      </c>
      <c r="J44" s="16">
        <v>2.4</v>
      </c>
    </row>
    <row r="45" spans="1:11" ht="5" customHeight="1"/>
    <row r="46" spans="1:11">
      <c r="A46" s="2" t="s">
        <v>8</v>
      </c>
      <c r="B46" s="9"/>
      <c r="C46" s="2" t="s">
        <v>14</v>
      </c>
      <c r="F46" s="9"/>
      <c r="G46" s="2" t="s">
        <v>15</v>
      </c>
    </row>
    <row r="47" spans="1:11" ht="5" customHeight="1"/>
    <row r="48" spans="1:11">
      <c r="A48" s="2" t="s">
        <v>12</v>
      </c>
      <c r="B48" s="11">
        <v>2</v>
      </c>
      <c r="C48" s="2" t="s">
        <v>13</v>
      </c>
      <c r="D48" s="27">
        <f>J32*J44*(B46+F46/2)/2</f>
        <v>0</v>
      </c>
      <c r="E48" s="28"/>
      <c r="F48" s="2" t="s">
        <v>45</v>
      </c>
    </row>
    <row r="49" spans="1:11" ht="20" customHeight="1"/>
    <row r="50" spans="1:11">
      <c r="A50" s="20" t="s">
        <v>37</v>
      </c>
      <c r="H50" s="15"/>
      <c r="I50" s="29" t="s">
        <v>21</v>
      </c>
      <c r="J50" s="29"/>
      <c r="K50" s="24">
        <f>B52+H52</f>
        <v>25</v>
      </c>
    </row>
    <row r="51" spans="1:11" ht="5" customHeight="1"/>
    <row r="52" spans="1:11">
      <c r="A52" s="8" t="s">
        <v>34</v>
      </c>
      <c r="B52" s="13">
        <v>10</v>
      </c>
      <c r="C52" s="30" t="s">
        <v>23</v>
      </c>
      <c r="D52" s="30"/>
      <c r="E52" s="30"/>
      <c r="F52" s="30"/>
      <c r="G52" s="30"/>
      <c r="H52" s="18">
        <v>15</v>
      </c>
      <c r="I52" s="2" t="s">
        <v>35</v>
      </c>
    </row>
    <row r="53" spans="1:11" ht="5" customHeight="1">
      <c r="A53" s="2"/>
      <c r="B53" s="13"/>
      <c r="C53" s="2"/>
      <c r="H53" s="13"/>
      <c r="I53" s="2"/>
    </row>
    <row r="54" spans="1:11">
      <c r="A54" s="2" t="s">
        <v>22</v>
      </c>
      <c r="H54" s="2"/>
    </row>
    <row r="56" spans="1:11">
      <c r="A56" s="2" t="s">
        <v>32</v>
      </c>
      <c r="B56" s="31"/>
      <c r="C56" s="32"/>
      <c r="D56" s="33"/>
      <c r="F56" s="2" t="s">
        <v>33</v>
      </c>
      <c r="I56" s="34"/>
      <c r="J56" s="35"/>
      <c r="K56" s="36"/>
    </row>
    <row r="57" spans="1:11" ht="20" customHeight="1">
      <c r="D57" s="2"/>
      <c r="I57" s="37"/>
      <c r="J57" s="38"/>
      <c r="K57" s="39"/>
    </row>
  </sheetData>
  <sheetProtection password="C73A" sheet="1" objects="1" scenarios="1" selectLockedCells="1"/>
  <mergeCells count="25">
    <mergeCell ref="B16:K16"/>
    <mergeCell ref="K1:K5"/>
    <mergeCell ref="A6:K6"/>
    <mergeCell ref="A8:K8"/>
    <mergeCell ref="A10:K10"/>
    <mergeCell ref="B14:K14"/>
    <mergeCell ref="D40:E40"/>
    <mergeCell ref="F40:G40"/>
    <mergeCell ref="H40:I40"/>
    <mergeCell ref="B18:D18"/>
    <mergeCell ref="E18:F18"/>
    <mergeCell ref="A20:K20"/>
    <mergeCell ref="A22:K22"/>
    <mergeCell ref="A34:K34"/>
    <mergeCell ref="A24:K24"/>
    <mergeCell ref="A26:K26"/>
    <mergeCell ref="A28:K28"/>
    <mergeCell ref="A30:C30"/>
    <mergeCell ref="D30:K30"/>
    <mergeCell ref="G18:K18"/>
    <mergeCell ref="D48:E48"/>
    <mergeCell ref="I50:J50"/>
    <mergeCell ref="C52:G52"/>
    <mergeCell ref="B56:D56"/>
    <mergeCell ref="I56:K57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ignoredErrors>
    <ignoredError sqref="H40 D48" emptyCellReference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showRowColHeaders="0" tabSelected="1" showRuler="0" view="pageLayout" topLeftCell="A9" zoomScale="125" zoomScaleNormal="125" zoomScalePageLayoutView="125" workbookViewId="0">
      <selection activeCell="I54" sqref="I54:K55"/>
    </sheetView>
  </sheetViews>
  <sheetFormatPr baseColWidth="10" defaultRowHeight="15" x14ac:dyDescent="0"/>
  <cols>
    <col min="1" max="1" width="14.5" customWidth="1"/>
    <col min="2" max="2" width="4.6640625" customWidth="1"/>
    <col min="3" max="3" width="9" customWidth="1"/>
    <col min="4" max="4" width="9.33203125" customWidth="1"/>
    <col min="5" max="5" width="4.83203125" customWidth="1"/>
    <col min="6" max="6" width="5.83203125" customWidth="1"/>
    <col min="7" max="7" width="12.1640625" customWidth="1"/>
    <col min="8" max="8" width="5" customWidth="1"/>
    <col min="9" max="9" width="8" customWidth="1"/>
    <col min="10" max="10" width="8.33203125" customWidth="1"/>
    <col min="11" max="11" width="8.1640625" customWidth="1"/>
    <col min="17" max="17" width="0" hidden="1" customWidth="1"/>
  </cols>
  <sheetData>
    <row r="1" spans="1:11" ht="17">
      <c r="A1" s="1" t="s">
        <v>40</v>
      </c>
      <c r="C1" s="6"/>
      <c r="D1" s="6"/>
      <c r="E1" s="6"/>
      <c r="F1" s="6"/>
      <c r="G1" s="6"/>
      <c r="H1" s="6"/>
      <c r="I1" s="6"/>
      <c r="J1" s="6"/>
      <c r="K1" s="57"/>
    </row>
    <row r="2" spans="1:11">
      <c r="A2" s="12" t="s">
        <v>20</v>
      </c>
      <c r="C2" s="6"/>
      <c r="D2" s="6"/>
      <c r="E2" s="6"/>
      <c r="F2" s="6"/>
      <c r="G2" s="6"/>
      <c r="H2" s="6"/>
      <c r="I2" s="6"/>
      <c r="J2" s="6"/>
      <c r="K2" s="58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58"/>
    </row>
    <row r="4" spans="1:11">
      <c r="A4" s="19" t="s">
        <v>28</v>
      </c>
      <c r="B4" s="5"/>
      <c r="C4" s="5"/>
      <c r="D4" s="5"/>
      <c r="E4" s="5"/>
      <c r="F4" s="5"/>
      <c r="G4" s="5"/>
      <c r="H4" s="6"/>
      <c r="I4" s="6"/>
      <c r="J4" s="6"/>
      <c r="K4" s="58"/>
    </row>
    <row r="5" spans="1:11" ht="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59"/>
    </row>
    <row r="6" spans="1:11" ht="25" customHeight="1">
      <c r="A6" s="49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0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0" t="s">
        <v>26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B12" s="8" t="s">
        <v>0</v>
      </c>
      <c r="C12" s="17">
        <v>29</v>
      </c>
      <c r="D12" s="6"/>
      <c r="G12" s="8" t="s">
        <v>1</v>
      </c>
      <c r="H12" s="17">
        <v>15</v>
      </c>
      <c r="I12" s="4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19" t="s">
        <v>31</v>
      </c>
      <c r="B14" s="54"/>
      <c r="C14" s="55"/>
      <c r="D14" s="55"/>
      <c r="E14" s="55"/>
      <c r="F14" s="55"/>
      <c r="G14" s="55"/>
      <c r="H14" s="55"/>
      <c r="I14" s="55"/>
      <c r="J14" s="55"/>
      <c r="K14" s="56"/>
    </row>
    <row r="15" spans="1:11" ht="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2" t="s">
        <v>2</v>
      </c>
      <c r="B16" s="54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2" t="s">
        <v>38</v>
      </c>
      <c r="B18" s="44"/>
      <c r="C18" s="45"/>
      <c r="D18" s="46"/>
      <c r="E18" s="47" t="s">
        <v>46</v>
      </c>
      <c r="F18" s="48"/>
      <c r="G18" s="44"/>
      <c r="H18" s="45"/>
      <c r="I18" s="45"/>
      <c r="J18" s="45"/>
      <c r="K18" s="46"/>
    </row>
    <row r="19" spans="1:11" ht="4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5" customHeight="1">
      <c r="A20" s="49" t="s">
        <v>27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5" customHeight="1">
      <c r="A22" s="51" t="s">
        <v>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35" customHeight="1">
      <c r="A24" s="51" t="s">
        <v>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51" t="s">
        <v>25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20" customHeight="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>
      <c r="A30" s="53" t="s">
        <v>18</v>
      </c>
      <c r="B30" s="53"/>
      <c r="C30" s="53"/>
      <c r="D30" s="52" t="s">
        <v>19</v>
      </c>
      <c r="E30" s="52"/>
      <c r="F30" s="52"/>
      <c r="G30" s="52"/>
      <c r="H30" s="52"/>
      <c r="I30" s="52"/>
      <c r="J30" s="52"/>
      <c r="K30" s="52"/>
    </row>
    <row r="31" spans="1:11" ht="20" customHeight="1">
      <c r="A31" s="10"/>
      <c r="B31" s="10"/>
      <c r="C31" s="10"/>
      <c r="D31" s="3"/>
      <c r="E31" s="3"/>
      <c r="F31" s="3"/>
      <c r="G31" s="3"/>
      <c r="H31" s="3"/>
      <c r="I31" s="3"/>
      <c r="J31" s="3"/>
      <c r="K31" s="3"/>
    </row>
    <row r="32" spans="1:11">
      <c r="A32" s="2" t="s">
        <v>39</v>
      </c>
      <c r="B32" s="6"/>
      <c r="C32" s="23">
        <v>42816</v>
      </c>
      <c r="F32" s="8" t="s">
        <v>6</v>
      </c>
      <c r="G32" s="23">
        <v>42992</v>
      </c>
      <c r="I32" s="8" t="s">
        <v>7</v>
      </c>
      <c r="J32" s="14">
        <f>ROUND((G32-C32)/7,0)+1</f>
        <v>26</v>
      </c>
      <c r="K32" s="2" t="s">
        <v>5</v>
      </c>
    </row>
    <row r="33" spans="1:11" ht="4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" t="s">
        <v>8</v>
      </c>
      <c r="B34" s="9"/>
      <c r="C34" s="2" t="s">
        <v>9</v>
      </c>
      <c r="D34" s="6"/>
      <c r="E34" s="9"/>
      <c r="F34" s="2" t="s">
        <v>11</v>
      </c>
      <c r="G34" s="6"/>
      <c r="H34" s="9"/>
      <c r="I34" s="2" t="s">
        <v>10</v>
      </c>
      <c r="J34" s="6"/>
      <c r="K34" s="6"/>
    </row>
    <row r="35" spans="1:11" ht="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1" customHeight="1">
      <c r="A36" s="6"/>
      <c r="B36" s="26" t="s">
        <v>47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ht="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2" t="s">
        <v>12</v>
      </c>
      <c r="B38" s="11">
        <v>6</v>
      </c>
      <c r="C38" s="2" t="s">
        <v>13</v>
      </c>
      <c r="D38" s="40">
        <f>H38/B38</f>
        <v>0</v>
      </c>
      <c r="E38" s="41"/>
      <c r="F38" s="62" t="s">
        <v>43</v>
      </c>
      <c r="G38" s="62"/>
      <c r="H38" s="40">
        <f>J32*B34*C12+J32*E34*H12+J32/2*H34*H12</f>
        <v>0</v>
      </c>
      <c r="I38" s="41"/>
      <c r="J38" s="6"/>
      <c r="K38" s="6"/>
    </row>
    <row r="39" spans="1:11" ht="4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2" t="s">
        <v>16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25" customHeight="1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2" t="s">
        <v>36</v>
      </c>
      <c r="J42" s="16">
        <v>2.4</v>
      </c>
    </row>
    <row r="43" spans="1:11" ht="5" customHeight="1"/>
    <row r="44" spans="1:11">
      <c r="A44" s="2" t="s">
        <v>8</v>
      </c>
      <c r="B44" s="9"/>
      <c r="C44" s="2" t="s">
        <v>14</v>
      </c>
      <c r="F44" s="9"/>
      <c r="G44" s="2" t="s">
        <v>15</v>
      </c>
    </row>
    <row r="45" spans="1:11" ht="4" customHeight="1"/>
    <row r="46" spans="1:11">
      <c r="A46" s="2" t="s">
        <v>17</v>
      </c>
      <c r="C46" s="2"/>
      <c r="F46" s="27">
        <f>J32*J42*(B44+F44/2)</f>
        <v>0</v>
      </c>
      <c r="G46" s="28"/>
    </row>
    <row r="47" spans="1:11" ht="25" customHeight="1"/>
    <row r="48" spans="1:11">
      <c r="A48" s="20" t="s">
        <v>37</v>
      </c>
      <c r="H48" s="15"/>
      <c r="I48" s="29" t="s">
        <v>21</v>
      </c>
      <c r="J48" s="29"/>
      <c r="K48" s="24">
        <f>B50+H50</f>
        <v>25</v>
      </c>
    </row>
    <row r="49" spans="1:11" ht="5" customHeight="1"/>
    <row r="50" spans="1:11">
      <c r="A50" s="8" t="s">
        <v>34</v>
      </c>
      <c r="B50" s="13">
        <v>10</v>
      </c>
      <c r="C50" s="30" t="s">
        <v>23</v>
      </c>
      <c r="D50" s="30"/>
      <c r="E50" s="30"/>
      <c r="F50" s="30"/>
      <c r="G50" s="30"/>
      <c r="H50" s="18">
        <v>15</v>
      </c>
      <c r="I50" s="2" t="s">
        <v>35</v>
      </c>
    </row>
    <row r="51" spans="1:11" ht="5" customHeight="1">
      <c r="A51" s="2"/>
      <c r="B51" s="13"/>
      <c r="C51" s="2"/>
      <c r="H51" s="13"/>
      <c r="I51" s="2"/>
    </row>
    <row r="52" spans="1:11">
      <c r="A52" s="2" t="s">
        <v>22</v>
      </c>
      <c r="H52" s="2"/>
    </row>
    <row r="54" spans="1:11">
      <c r="A54" s="2" t="s">
        <v>32</v>
      </c>
      <c r="B54" s="31"/>
      <c r="C54" s="32"/>
      <c r="D54" s="33"/>
      <c r="F54" s="2" t="s">
        <v>33</v>
      </c>
      <c r="I54" s="34"/>
      <c r="J54" s="35"/>
      <c r="K54" s="36"/>
    </row>
    <row r="55" spans="1:11" ht="18" customHeight="1">
      <c r="D55" s="2"/>
      <c r="I55" s="37"/>
      <c r="J55" s="38"/>
      <c r="K55" s="39"/>
    </row>
  </sheetData>
  <sheetProtection password="C73A" sheet="1" objects="1" scenarios="1" selectLockedCells="1"/>
  <mergeCells count="24">
    <mergeCell ref="B54:D54"/>
    <mergeCell ref="I54:K55"/>
    <mergeCell ref="A24:K24"/>
    <mergeCell ref="A26:K26"/>
    <mergeCell ref="E18:F18"/>
    <mergeCell ref="B18:D18"/>
    <mergeCell ref="A20:K20"/>
    <mergeCell ref="A22:K22"/>
    <mergeCell ref="F46:G46"/>
    <mergeCell ref="D30:K30"/>
    <mergeCell ref="A30:C30"/>
    <mergeCell ref="C50:G50"/>
    <mergeCell ref="I48:J48"/>
    <mergeCell ref="G18:K18"/>
    <mergeCell ref="K1:K5"/>
    <mergeCell ref="A28:K28"/>
    <mergeCell ref="B14:K14"/>
    <mergeCell ref="F38:G38"/>
    <mergeCell ref="D38:E38"/>
    <mergeCell ref="H38:I38"/>
    <mergeCell ref="A6:K6"/>
    <mergeCell ref="A8:K8"/>
    <mergeCell ref="A10:K10"/>
    <mergeCell ref="B16:K16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ignoredErrors>
    <ignoredError sqref="F46 H38" emptyCellReference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Contrat 1 an</vt:lpstr>
      <vt:lpstr>Contrat 6 mois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2017-03-14T20:39:03Z</dcterms:modified>
</cp:coreProperties>
</file>