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39600" yWindow="0" windowWidth="29280" windowHeight="19640" tabRatio="500"/>
  </bookViews>
  <sheets>
    <sheet name="jusqu'au 22 mars" sheetId="2" r:id="rId1"/>
  </sheets>
  <definedNames>
    <definedName name="_ftn1" localSheetId="0">'jusqu''au 22 mars'!$A$22</definedName>
    <definedName name="_ftnref1" localSheetId="0">'jusqu''au 22 mars'!$A$18</definedName>
    <definedName name="_xlnm.Print_Area" localSheetId="0">'jusqu''au 22 mars'!$A$1:$K$54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0" i="2" l="1"/>
  <c r="D45" i="2"/>
  <c r="C10" i="2"/>
  <c r="H37" i="2"/>
  <c r="B37" i="2"/>
  <c r="D37" i="2"/>
  <c r="K47" i="2"/>
</calcChain>
</file>

<file path=xl/sharedStrings.xml><?xml version="1.0" encoding="utf-8"?>
<sst xmlns="http://schemas.openxmlformats.org/spreadsheetml/2006/main" count="49" uniqueCount="46">
  <si>
    <t xml:space="preserve">Le prix du panier est fixé à </t>
  </si>
  <si>
    <t>Adresse</t>
  </si>
  <si>
    <t>- accepte les conséquences sur la production des difficultés inhérentes à ce type de production et serai solidaire de Loïc Péré en cas de catastrophe climatique.</t>
  </si>
  <si>
    <t>semaines</t>
  </si>
  <si>
    <t xml:space="preserve">Le contrat se termine le </t>
  </si>
  <si>
    <t xml:space="preserve"> soit un total de </t>
  </si>
  <si>
    <t>Je souhaite prendre</t>
  </si>
  <si>
    <t xml:space="preserve">Je règle en </t>
  </si>
  <si>
    <t>chèques de</t>
  </si>
  <si>
    <t>boîte(s) de 6 œufs par semaine</t>
  </si>
  <si>
    <t>boîte(s) de 6 œufs par quinzaine</t>
  </si>
  <si>
    <t>Les chèques sont à libeller à l’ordre de Péré et seront encaissés le 05 de chaque mois.</t>
  </si>
  <si>
    <t>Dates et lieu de distribution :</t>
  </si>
  <si>
    <t>chaque mercredi de 19h00 à 20h, devant la "Baleine qui dit vagues" sur le Cours julien</t>
  </si>
  <si>
    <t>Association Panier de la Plaine du Mont</t>
  </si>
  <si>
    <t>d'un montant de</t>
  </si>
  <si>
    <t>J'ai lu la charte des Paniers Marseillais et je règle ma cotisation annuelle par chèque à l'ordre de "Panier de la Plaine du Mont".</t>
  </si>
  <si>
    <t xml:space="preserve">pour l'association Panier de la Plaine du Mont et </t>
  </si>
  <si>
    <t>- m’engage à être bénévole 3 fois au moins par semestre pour assurer la distribution des légumes.</t>
  </si>
  <si>
    <t>- adhère aux principes de la Charte des "Paniers Marseillais".</t>
  </si>
  <si>
    <r>
      <t>-</t>
    </r>
    <r>
      <rPr>
        <sz val="7"/>
        <color theme="1"/>
        <rFont val="Arial"/>
        <charset val="204"/>
      </rPr>
      <t xml:space="preserve"> </t>
    </r>
    <r>
      <rPr>
        <sz val="9"/>
        <color theme="1"/>
        <rFont val="Arial"/>
      </rPr>
      <t>adhère aux principes de la Charte des "Paniers Marseillais".</t>
    </r>
  </si>
  <si>
    <t>- m’engage pour la durée précisée ci-dessous à soutenir Loïc Péré dans sa démarche de production maraîchère bio. En cas de résiliation du contrat de ma part, la notification doit se faire par écrit (mail) 1 mois avant la première distribution du mois suivant.</t>
  </si>
  <si>
    <t>Loïc Péré, agriculteur bio (label AB certifié par Ecocert) à Saint Gilles (Gard)</t>
  </si>
  <si>
    <r>
      <t>-</t>
    </r>
    <r>
      <rPr>
        <sz val="7"/>
        <color theme="1"/>
        <rFont val="Arial"/>
        <charset val="204"/>
      </rPr>
      <t xml:space="preserve"> </t>
    </r>
    <r>
      <rPr>
        <sz val="9"/>
        <color theme="1"/>
        <rFont val="Arial"/>
      </rPr>
      <t>s'engage à maintenir, la certification "agriculture biologique" de son exploitation.</t>
    </r>
  </si>
  <si>
    <t>Je soussigné[e]</t>
  </si>
  <si>
    <t>Fait à Marseille le</t>
  </si>
  <si>
    <t>Signature de l'adhérent</t>
  </si>
  <si>
    <t>( Répartition :</t>
  </si>
  <si>
    <t>pour les Paniers Marseillais)</t>
  </si>
  <si>
    <r>
      <rPr>
        <b/>
        <sz val="11"/>
        <color theme="1"/>
        <rFont val="Arial"/>
        <charset val="204"/>
      </rPr>
      <t>Option œufs</t>
    </r>
    <r>
      <rPr>
        <b/>
        <sz val="9"/>
        <color theme="1"/>
        <rFont val="Arial"/>
      </rPr>
      <t>,</t>
    </r>
    <r>
      <rPr>
        <sz val="9"/>
        <color theme="1"/>
        <rFont val="Arial"/>
      </rPr>
      <t xml:space="preserve"> produits par M. Péré, le père de Loïc Péré, label AB, prix de la boîte de 6 œufs :</t>
    </r>
  </si>
  <si>
    <t>Tél. portable</t>
  </si>
  <si>
    <t>Premier panier récupéré le</t>
  </si>
  <si>
    <t>Pas de distribution les mercredis 27/12 et 03/01 : 1 semaine non comptabilisée dans le contrat, la 2° semaine sera récupérée en distribuant 50% de plus la semaine d'avant (le 20/12) et la semaine d'après (le 10/01).</t>
  </si>
  <si>
    <t>à l'ordre de Péré</t>
  </si>
  <si>
    <t>Courriels</t>
  </si>
  <si>
    <t>(notez le nombre de paniers désirés dans les cases vertes)</t>
  </si>
  <si>
    <t>Contrat de partenariat solidaire jusqu'au 22 mars 2018</t>
  </si>
  <si>
    <r>
      <t>Je choisi de soutenir l'agriculteur et d'ajouter</t>
    </r>
    <r>
      <rPr>
        <b/>
        <sz val="9"/>
        <color theme="1"/>
        <rFont val="Arial"/>
      </rPr>
      <t xml:space="preserve"> </t>
    </r>
  </si>
  <si>
    <t>à chacun de mes paniers</t>
  </si>
  <si>
    <r>
      <t>-</t>
    </r>
    <r>
      <rPr>
        <sz val="7"/>
        <color theme="1"/>
        <rFont val="Arial"/>
        <charset val="204"/>
      </rPr>
      <t xml:space="preserve"> </t>
    </r>
    <r>
      <rPr>
        <sz val="9"/>
        <color theme="1"/>
        <rFont val="Arial"/>
      </rPr>
      <t>s'engage à fournir chaque semaine (ou une semaine sur deux pour les contrats « quinzaine ») un panier de légumes cultivés par ses soins, pour une famille de deux personnes.</t>
    </r>
  </si>
  <si>
    <t>panier(s) par quinzaine</t>
  </si>
  <si>
    <t>panier(s) hebdo</t>
  </si>
  <si>
    <t>Adhésion à l'Association Panier de la Plaine du Mont pour l'année 2018</t>
  </si>
  <si>
    <t>- m’engage à venir prendre mon panier chaque semaine ou à le faire récupérer par une personne de mon choix ; en cas d’oubli, mon panier ne sera ni remplacé ni remboursé. En cas d'absence programmée (vacances…), il est possible de reporter son panier en prévenant au moins 7 jours à l'avance (pas plus de 3 paniers d'affilée et de 4 paniers par an).</t>
  </si>
  <si>
    <t>(pas de report possible pour les œufs)</t>
  </si>
  <si>
    <t>ou en 1 chèque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</si>
</sst>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_-* #,##0\ [$€-40C]_-;\-* #,##0\ [$€-40C]_-;_-* &quot;-&quot;??\ [$€-40C]_-;_-@_-"/>
    <numFmt numFmtId="166" formatCode="#,##0.00\ &quot;€&quot;;[Red]#,##0.00\ &quot;€&quot;"/>
    <numFmt numFmtId="167" formatCode="#,##0\ &quot;€&quot;;[Red]#,##0\ &quot;€&quot;"/>
    <numFmt numFmtId="168" formatCode="[$-40C]d\ mmmm\ yyyy;@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</font>
    <font>
      <sz val="9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theme="1"/>
      <name val="Arial"/>
    </font>
    <font>
      <sz val="12"/>
      <color theme="1"/>
      <name val="Arial"/>
      <charset val="204"/>
    </font>
    <font>
      <sz val="7"/>
      <color theme="1"/>
      <name val="Arial"/>
      <charset val="204"/>
    </font>
    <font>
      <sz val="11"/>
      <color theme="1"/>
      <name val="Arial"/>
      <charset val="204"/>
    </font>
    <font>
      <b/>
      <sz val="11"/>
      <color theme="1"/>
      <name val="Arial"/>
      <charset val="204"/>
    </font>
    <font>
      <sz val="9"/>
      <color rgb="FF000000"/>
      <name val="Arial"/>
    </font>
    <font>
      <i/>
      <sz val="9"/>
      <color theme="1"/>
      <name val="Arial"/>
      <charset val="204"/>
    </font>
    <font>
      <b/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66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164" fontId="4" fillId="0" borderId="0" xfId="0" applyNumberFormat="1" applyFont="1"/>
    <xf numFmtId="0" fontId="7" fillId="0" borderId="0" xfId="0" applyFont="1" applyAlignment="1">
      <alignment vertical="center"/>
    </xf>
    <xf numFmtId="0" fontId="8" fillId="0" borderId="0" xfId="0" applyFont="1"/>
    <xf numFmtId="0" fontId="4" fillId="0" borderId="0" xfId="0" applyFont="1" applyAlignment="1">
      <alignment horizontal="right"/>
    </xf>
    <xf numFmtId="0" fontId="10" fillId="2" borderId="1" xfId="0" applyFont="1" applyFill="1" applyBorder="1" applyProtection="1">
      <protection locked="0"/>
    </xf>
    <xf numFmtId="0" fontId="7" fillId="0" borderId="0" xfId="0" quotePrefix="1" applyFont="1" applyAlignment="1">
      <alignment horizontal="right" wrapText="1"/>
    </xf>
    <xf numFmtId="0" fontId="10" fillId="3" borderId="1" xfId="0" applyFont="1" applyFill="1" applyBorder="1"/>
    <xf numFmtId="0" fontId="11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left"/>
    </xf>
    <xf numFmtId="1" fontId="10" fillId="3" borderId="1" xfId="0" applyNumberFormat="1" applyFont="1" applyFill="1" applyBorder="1"/>
    <xf numFmtId="0" fontId="11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167" fontId="11" fillId="0" borderId="0" xfId="0" applyNumberFormat="1" applyFont="1" applyAlignment="1">
      <alignment horizontal="left"/>
    </xf>
    <xf numFmtId="166" fontId="4" fillId="2" borderId="1" xfId="0" applyNumberFormat="1" applyFont="1" applyFill="1" applyBorder="1" applyProtection="1">
      <protection locked="0"/>
    </xf>
    <xf numFmtId="0" fontId="13" fillId="0" borderId="0" xfId="0" applyFont="1" applyAlignment="1">
      <alignment vertical="center"/>
    </xf>
    <xf numFmtId="166" fontId="10" fillId="3" borderId="1" xfId="0" applyNumberFormat="1" applyFont="1" applyFill="1" applyBorder="1" applyAlignment="1">
      <alignment horizontal="center"/>
    </xf>
    <xf numFmtId="168" fontId="14" fillId="0" borderId="0" xfId="0" applyNumberFormat="1" applyFont="1" applyAlignment="1">
      <alignment horizontal="center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44" fontId="10" fillId="3" borderId="2" xfId="29" applyFont="1" applyFill="1" applyBorder="1" applyAlignment="1">
      <alignment horizontal="center"/>
    </xf>
    <xf numFmtId="44" fontId="10" fillId="3" borderId="4" xfId="29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2" borderId="2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10" fillId="2" borderId="15" xfId="0" applyFont="1" applyFill="1" applyBorder="1" applyAlignment="1" applyProtection="1">
      <alignment horizontal="center"/>
      <protection locked="0"/>
    </xf>
    <xf numFmtId="164" fontId="10" fillId="3" borderId="2" xfId="0" applyNumberFormat="1" applyFont="1" applyFill="1" applyBorder="1" applyAlignment="1">
      <alignment horizontal="center"/>
    </xf>
    <xf numFmtId="164" fontId="10" fillId="3" borderId="4" xfId="0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49" fontId="8" fillId="2" borderId="2" xfId="0" applyNumberFormat="1" applyFont="1" applyFill="1" applyBorder="1" applyAlignment="1" applyProtection="1">
      <alignment horizontal="center"/>
      <protection locked="0"/>
    </xf>
    <xf numFmtId="49" fontId="8" fillId="2" borderId="3" xfId="0" applyNumberFormat="1" applyFont="1" applyFill="1" applyBorder="1" applyAlignment="1" applyProtection="1">
      <alignment horizontal="center"/>
      <protection locked="0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0" xfId="0" quotePrefix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1" fillId="0" borderId="0" xfId="0" quotePrefix="1" applyFont="1" applyAlignment="1">
      <alignment horizontal="right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66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" xfId="124" builtinId="8" hidden="1"/>
    <cellStyle name="Lien hypertexte" xfId="126" builtinId="8" hidden="1"/>
    <cellStyle name="Lien hypertexte" xfId="128" builtinId="8" hidden="1"/>
    <cellStyle name="Lien hypertexte" xfId="130" builtinId="8" hidden="1"/>
    <cellStyle name="Lien hypertexte" xfId="132" builtinId="8" hidden="1"/>
    <cellStyle name="Lien hypertexte" xfId="134" builtinId="8" hidden="1"/>
    <cellStyle name="Lien hypertexte" xfId="136" builtinId="8" hidden="1"/>
    <cellStyle name="Lien hypertexte" xfId="138" builtinId="8" hidden="1"/>
    <cellStyle name="Lien hypertexte" xfId="140" builtinId="8" hidden="1"/>
    <cellStyle name="Lien hypertexte" xfId="142" builtinId="8" hidden="1"/>
    <cellStyle name="Lien hypertexte" xfId="144" builtinId="8" hidden="1"/>
    <cellStyle name="Lien hypertexte" xfId="146" builtinId="8" hidden="1"/>
    <cellStyle name="Lien hypertexte" xfId="148" builtinId="8" hidden="1"/>
    <cellStyle name="Lien hypertexte" xfId="150" builtinId="8" hidden="1"/>
    <cellStyle name="Lien hypertexte" xfId="152" builtinId="8" hidden="1"/>
    <cellStyle name="Lien hypertexte" xfId="154" builtinId="8" hidden="1"/>
    <cellStyle name="Lien hypertexte" xfId="156" builtinId="8" hidden="1"/>
    <cellStyle name="Lien hypertexte" xfId="158" builtinId="8" hidden="1"/>
    <cellStyle name="Lien hypertexte" xfId="160" builtinId="8" hidden="1"/>
    <cellStyle name="Lien hypertexte" xfId="162" builtinId="8" hidden="1"/>
    <cellStyle name="Lien hypertexte" xfId="164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7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5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3" builtinId="9" hidden="1"/>
    <cellStyle name="Lien hypertexte visité" xfId="145" builtinId="9" hidden="1"/>
    <cellStyle name="Lien hypertexte visité" xfId="147" builtinId="9" hidden="1"/>
    <cellStyle name="Lien hypertexte visité" xfId="149" builtinId="9" hidden="1"/>
    <cellStyle name="Lien hypertexte visité" xfId="151" builtinId="9" hidden="1"/>
    <cellStyle name="Lien hypertexte visité" xfId="153" builtinId="9" hidden="1"/>
    <cellStyle name="Lien hypertexte visité" xfId="155" builtinId="9" hidden="1"/>
    <cellStyle name="Lien hypertexte visité" xfId="157" builtinId="9" hidden="1"/>
    <cellStyle name="Lien hypertexte visité" xfId="159" builtinId="9" hidden="1"/>
    <cellStyle name="Lien hypertexte visité" xfId="161" builtinId="9" hidden="1"/>
    <cellStyle name="Lien hypertexte visité" xfId="163" builtinId="9" hidden="1"/>
    <cellStyle name="Lien hypertexte visité" xfId="165" builtinId="9" hidden="1"/>
    <cellStyle name="Monétaire" xfId="29" builtinId="4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17780</xdr:colOff>
      <xdr:row>0</xdr:row>
      <xdr:rowOff>7620</xdr:rowOff>
    </xdr:from>
    <xdr:to>
      <xdr:col>9</xdr:col>
      <xdr:colOff>716280</xdr:colOff>
      <xdr:row>4</xdr:row>
      <xdr:rowOff>55880</xdr:rowOff>
    </xdr:to>
    <xdr:pic>
      <xdr:nvPicPr>
        <xdr:cNvPr id="2" name="Image 1" descr="A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80" y="7620"/>
          <a:ext cx="698500" cy="83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showGridLines="0" tabSelected="1" showRuler="0" view="pageLayout" topLeftCell="A11" zoomScale="125" zoomScaleNormal="125" zoomScalePageLayoutView="125" workbookViewId="0">
      <selection activeCell="I53" sqref="I53:K54"/>
    </sheetView>
  </sheetViews>
  <sheetFormatPr baseColWidth="10" defaultRowHeight="15" x14ac:dyDescent="0"/>
  <cols>
    <col min="1" max="1" width="14.5" customWidth="1"/>
    <col min="2" max="2" width="4.6640625" customWidth="1"/>
    <col min="3" max="3" width="11.5" customWidth="1"/>
    <col min="4" max="4" width="8.33203125" customWidth="1"/>
    <col min="5" max="5" width="4.83203125" customWidth="1"/>
    <col min="6" max="6" width="5.83203125" customWidth="1"/>
    <col min="7" max="7" width="12" customWidth="1"/>
    <col min="8" max="8" width="5" customWidth="1"/>
    <col min="9" max="9" width="8" customWidth="1"/>
    <col min="10" max="10" width="8.33203125" customWidth="1"/>
    <col min="11" max="11" width="8" customWidth="1"/>
    <col min="17" max="17" width="0" hidden="1" customWidth="1"/>
  </cols>
  <sheetData>
    <row r="1" spans="1:11" ht="17">
      <c r="A1" s="1" t="s">
        <v>36</v>
      </c>
      <c r="C1" s="5"/>
      <c r="D1" s="5"/>
      <c r="E1" s="5"/>
      <c r="F1" s="5"/>
      <c r="G1" s="5"/>
      <c r="H1" s="5"/>
      <c r="I1" s="5"/>
      <c r="J1" s="5"/>
      <c r="K1" s="56"/>
    </row>
    <row r="2" spans="1:11">
      <c r="A2" s="10" t="s">
        <v>14</v>
      </c>
      <c r="C2" s="5"/>
      <c r="D2" s="5"/>
      <c r="E2" s="5"/>
      <c r="F2" s="5"/>
      <c r="G2" s="5"/>
      <c r="H2" s="5"/>
      <c r="I2" s="5"/>
      <c r="J2" s="5"/>
      <c r="K2" s="57"/>
    </row>
    <row r="3" spans="1:11">
      <c r="A3" s="5"/>
      <c r="B3" s="5"/>
      <c r="C3" s="5"/>
      <c r="D3" s="5"/>
      <c r="E3" s="5"/>
      <c r="F3" s="5"/>
      <c r="G3" s="5"/>
      <c r="H3" s="5"/>
      <c r="I3" s="5"/>
      <c r="J3" s="5"/>
      <c r="K3" s="57"/>
    </row>
    <row r="4" spans="1:11">
      <c r="A4" s="16" t="s">
        <v>22</v>
      </c>
      <c r="B4" s="4"/>
      <c r="C4" s="4"/>
      <c r="D4" s="4"/>
      <c r="E4" s="4"/>
      <c r="F4" s="4"/>
      <c r="G4" s="4"/>
      <c r="H4" s="5"/>
      <c r="I4" s="5"/>
      <c r="J4" s="5"/>
      <c r="K4" s="57"/>
    </row>
    <row r="5" spans="1:11" ht="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8"/>
    </row>
    <row r="6" spans="1:11" ht="25" customHeight="1">
      <c r="A6" s="48" t="s">
        <v>39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>
      <c r="A7" s="59" t="s">
        <v>23</v>
      </c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1">
      <c r="A8" s="59" t="s">
        <v>20</v>
      </c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>
      <c r="B10" s="6" t="s">
        <v>0</v>
      </c>
      <c r="C10" s="23">
        <f>16+H10</f>
        <v>16</v>
      </c>
      <c r="D10" s="5"/>
      <c r="G10" s="6" t="s">
        <v>37</v>
      </c>
      <c r="H10" s="21">
        <v>0</v>
      </c>
      <c r="I10" s="3" t="s">
        <v>38</v>
      </c>
      <c r="J10" s="5"/>
      <c r="K10" s="5"/>
    </row>
    <row r="1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>
      <c r="A12" s="16" t="s">
        <v>24</v>
      </c>
      <c r="B12" s="53"/>
      <c r="C12" s="54"/>
      <c r="D12" s="54"/>
      <c r="E12" s="54"/>
      <c r="F12" s="54"/>
      <c r="G12" s="54"/>
      <c r="H12" s="54"/>
      <c r="I12" s="54"/>
      <c r="J12" s="54"/>
      <c r="K12" s="55"/>
    </row>
    <row r="13" spans="1:11" ht="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>
      <c r="A14" s="2" t="s">
        <v>1</v>
      </c>
      <c r="B14" s="53"/>
      <c r="C14" s="54"/>
      <c r="D14" s="54"/>
      <c r="E14" s="54"/>
      <c r="F14" s="54"/>
      <c r="G14" s="54"/>
      <c r="H14" s="54"/>
      <c r="I14" s="54"/>
      <c r="J14" s="54"/>
      <c r="K14" s="55"/>
    </row>
    <row r="15" spans="1:11" ht="4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>
      <c r="A16" s="2" t="s">
        <v>30</v>
      </c>
      <c r="B16" s="43"/>
      <c r="C16" s="44"/>
      <c r="D16" s="45"/>
      <c r="E16" s="46" t="s">
        <v>34</v>
      </c>
      <c r="F16" s="47"/>
      <c r="G16" s="43"/>
      <c r="H16" s="44"/>
      <c r="I16" s="44"/>
      <c r="J16" s="44"/>
      <c r="K16" s="45"/>
    </row>
    <row r="17" spans="1:11" ht="4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ht="25" customHeight="1">
      <c r="A18" s="48" t="s">
        <v>21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1" ht="4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25" customHeight="1">
      <c r="A20" s="50" t="s">
        <v>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</row>
    <row r="21" spans="1:11" ht="4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35" customHeight="1">
      <c r="A22" s="50" t="s">
        <v>43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</row>
    <row r="23" spans="1:11" ht="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>
      <c r="A24" s="50" t="s">
        <v>18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</row>
    <row r="25" spans="1:11" ht="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>
      <c r="A26" s="50" t="s">
        <v>19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11" ht="20" customHeight="1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28" spans="1:11" ht="15" customHeight="1">
      <c r="A28" s="52" t="s">
        <v>12</v>
      </c>
      <c r="B28" s="52"/>
      <c r="C28" s="52"/>
      <c r="D28" s="51" t="s">
        <v>13</v>
      </c>
      <c r="E28" s="51"/>
      <c r="F28" s="51"/>
      <c r="G28" s="51"/>
      <c r="H28" s="51"/>
      <c r="I28" s="51"/>
      <c r="J28" s="51"/>
      <c r="K28" s="51"/>
    </row>
    <row r="29" spans="1:11" ht="20" customHeight="1">
      <c r="A29" s="8"/>
      <c r="B29" s="8"/>
      <c r="C29" s="8"/>
      <c r="D29" s="19"/>
      <c r="E29" s="19"/>
      <c r="F29" s="19"/>
      <c r="G29" s="19"/>
      <c r="H29" s="19"/>
      <c r="I29" s="19"/>
      <c r="J29" s="19"/>
      <c r="K29" s="19"/>
    </row>
    <row r="30" spans="1:11">
      <c r="A30" s="2" t="s">
        <v>31</v>
      </c>
      <c r="B30" s="5"/>
      <c r="C30" s="25">
        <v>42998</v>
      </c>
      <c r="F30" s="6" t="s">
        <v>4</v>
      </c>
      <c r="G30" s="24">
        <v>43181</v>
      </c>
      <c r="I30" s="6" t="s">
        <v>5</v>
      </c>
      <c r="J30" s="12">
        <f>ROUND((G30-C30)/7,0)+1-1</f>
        <v>26</v>
      </c>
      <c r="K30" s="2" t="s">
        <v>3</v>
      </c>
    </row>
    <row r="31" spans="1:11" ht="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24" customHeight="1">
      <c r="A32" s="49" t="s">
        <v>32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</row>
    <row r="33" spans="1:11" ht="1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>
      <c r="A34" s="2" t="s">
        <v>6</v>
      </c>
      <c r="B34" s="7"/>
      <c r="C34" s="2" t="s">
        <v>41</v>
      </c>
      <c r="D34" s="5"/>
      <c r="E34" s="7"/>
      <c r="F34" s="2" t="s">
        <v>40</v>
      </c>
      <c r="G34" s="5"/>
      <c r="K34" s="5"/>
    </row>
    <row r="35" spans="1:11" ht="15" customHeight="1">
      <c r="A35" s="22" t="s">
        <v>35</v>
      </c>
      <c r="C35" s="5"/>
      <c r="D35" s="5"/>
      <c r="E35" s="5"/>
      <c r="F35" s="5"/>
      <c r="G35" s="5"/>
      <c r="K35" s="5"/>
    </row>
    <row r="36" spans="1:11" ht="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>
      <c r="A37" s="2" t="s">
        <v>7</v>
      </c>
      <c r="B37" s="9">
        <f>IF(J30&lt;8,1,ROUND(J30/4.5,0))</f>
        <v>6</v>
      </c>
      <c r="C37" s="2" t="s">
        <v>8</v>
      </c>
      <c r="D37" s="39">
        <f>H37/B37</f>
        <v>0</v>
      </c>
      <c r="E37" s="40"/>
      <c r="F37" s="41" t="s">
        <v>45</v>
      </c>
      <c r="G37" s="42"/>
      <c r="H37" s="39">
        <f>J30*(B34*C10+E34*C10/2)</f>
        <v>0</v>
      </c>
      <c r="I37" s="40"/>
      <c r="J37" s="5"/>
      <c r="K37" s="5"/>
    </row>
    <row r="38" spans="1:11" ht="4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>
      <c r="A39" s="2" t="s">
        <v>11</v>
      </c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20" customHeight="1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>
      <c r="A41" s="2" t="s">
        <v>29</v>
      </c>
      <c r="J41" s="14">
        <v>2.4</v>
      </c>
    </row>
    <row r="42" spans="1:11" ht="5" customHeight="1"/>
    <row r="43" spans="1:11">
      <c r="A43" s="2" t="s">
        <v>6</v>
      </c>
      <c r="B43" s="7"/>
      <c r="C43" s="2" t="s">
        <v>9</v>
      </c>
      <c r="F43" s="7"/>
      <c r="G43" s="2" t="s">
        <v>10</v>
      </c>
    </row>
    <row r="44" spans="1:11" ht="5" customHeight="1"/>
    <row r="45" spans="1:11">
      <c r="A45" s="2" t="s">
        <v>7</v>
      </c>
      <c r="B45" s="9">
        <v>1</v>
      </c>
      <c r="C45" s="2" t="s">
        <v>8</v>
      </c>
      <c r="D45" s="26">
        <f>J30*J41*(B43+F43/2)</f>
        <v>0</v>
      </c>
      <c r="E45" s="27"/>
      <c r="F45" s="2" t="s">
        <v>33</v>
      </c>
      <c r="H45" s="2" t="s">
        <v>44</v>
      </c>
    </row>
    <row r="46" spans="1:11" ht="20" customHeight="1"/>
    <row r="47" spans="1:11">
      <c r="A47" s="17" t="s">
        <v>42</v>
      </c>
      <c r="H47" s="13"/>
      <c r="I47" s="28" t="s">
        <v>15</v>
      </c>
      <c r="J47" s="28"/>
      <c r="K47" s="20">
        <f>B49+H49</f>
        <v>25</v>
      </c>
    </row>
    <row r="48" spans="1:11" ht="5" customHeight="1"/>
    <row r="49" spans="1:11">
      <c r="A49" s="6" t="s">
        <v>27</v>
      </c>
      <c r="B49" s="11">
        <v>10</v>
      </c>
      <c r="C49" s="29" t="s">
        <v>17</v>
      </c>
      <c r="D49" s="29"/>
      <c r="E49" s="29"/>
      <c r="F49" s="29"/>
      <c r="G49" s="29"/>
      <c r="H49" s="15">
        <v>15</v>
      </c>
      <c r="I49" s="2" t="s">
        <v>28</v>
      </c>
    </row>
    <row r="50" spans="1:11" ht="5" customHeight="1">
      <c r="A50" s="2"/>
      <c r="B50" s="11"/>
      <c r="C50" s="2"/>
      <c r="H50" s="11"/>
      <c r="I50" s="2"/>
    </row>
    <row r="51" spans="1:11">
      <c r="A51" s="2" t="s">
        <v>16</v>
      </c>
      <c r="H51" s="2"/>
    </row>
    <row r="53" spans="1:11">
      <c r="A53" s="2" t="s">
        <v>25</v>
      </c>
      <c r="B53" s="30"/>
      <c r="C53" s="31"/>
      <c r="D53" s="32"/>
      <c r="F53" s="2" t="s">
        <v>26</v>
      </c>
      <c r="I53" s="33"/>
      <c r="J53" s="34"/>
      <c r="K53" s="35"/>
    </row>
    <row r="54" spans="1:11" ht="20" customHeight="1">
      <c r="D54" s="2"/>
      <c r="I54" s="36"/>
      <c r="J54" s="37"/>
      <c r="K54" s="38"/>
    </row>
  </sheetData>
  <sheetProtection password="C73A" sheet="1" objects="1" scenarios="1" selectLockedCells="1"/>
  <mergeCells count="25">
    <mergeCell ref="B14:K14"/>
    <mergeCell ref="K1:K5"/>
    <mergeCell ref="A6:K6"/>
    <mergeCell ref="A7:K7"/>
    <mergeCell ref="A8:K8"/>
    <mergeCell ref="B12:K12"/>
    <mergeCell ref="D37:E37"/>
    <mergeCell ref="F37:G37"/>
    <mergeCell ref="H37:I37"/>
    <mergeCell ref="B16:D16"/>
    <mergeCell ref="E16:F16"/>
    <mergeCell ref="A18:K18"/>
    <mergeCell ref="A20:K20"/>
    <mergeCell ref="A32:K32"/>
    <mergeCell ref="A22:K22"/>
    <mergeCell ref="A24:K24"/>
    <mergeCell ref="A26:K26"/>
    <mergeCell ref="A28:C28"/>
    <mergeCell ref="D28:K28"/>
    <mergeCell ref="G16:K16"/>
    <mergeCell ref="D45:E45"/>
    <mergeCell ref="I47:J47"/>
    <mergeCell ref="C49:G49"/>
    <mergeCell ref="B53:D53"/>
    <mergeCell ref="I53:K54"/>
  </mergeCells>
  <phoneticPr fontId="2" type="noConversion"/>
  <pageMargins left="0.25" right="0.25" top="0.59055118110236227" bottom="0.59055118110236227" header="0.30000000000000004" footer="0.30000000000000004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jusqu'au 22 mars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Patin</dc:creator>
  <cp:lastModifiedBy>Laure Patin</cp:lastModifiedBy>
  <cp:lastPrinted>2017-01-17T17:44:04Z</cp:lastPrinted>
  <dcterms:created xsi:type="dcterms:W3CDTF">2016-12-07T09:44:33Z</dcterms:created>
  <dcterms:modified xsi:type="dcterms:W3CDTF">2017-09-04T08:05:21Z</dcterms:modified>
</cp:coreProperties>
</file>