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Nos Documents sur D\1- Yves Panier PDM\SynchroPDM_18_11_2020\CommunPDM\3- Contrats vierges + charte + textes réponse mails\2022-2023\"/>
    </mc:Choice>
  </mc:AlternateContent>
  <xr:revisionPtr revIDLastSave="0" documentId="13_ncr:1_{CE8FE579-9260-4734-9893-8DBF39712DFD}" xr6:coauthVersionLast="47" xr6:coauthVersionMax="47" xr10:uidLastSave="{00000000-0000-0000-0000-000000000000}"/>
  <bookViews>
    <workbookView xWindow="-25320" yWindow="360" windowWidth="25440" windowHeight="15390" xr2:uid="{F02C8A3B-0A5F-4EAF-A935-12233CEACA00}"/>
  </bookViews>
  <sheets>
    <sheet name="Contrat annuel " sheetId="3" r:id="rId1"/>
  </sheets>
  <definedNames>
    <definedName name="_ftn1" localSheetId="0">'Contrat annuel '!$A$22</definedName>
    <definedName name="_ftnref1" localSheetId="0">'Contrat annuel '!$A$20</definedName>
    <definedName name="_xlnm.Print_Area" localSheetId="0">'Contrat annuel '!$A$1:$K$58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3" l="1"/>
  <c r="J29" i="3" a="1"/>
  <c r="J29" i="3" l="1"/>
  <c r="G48" i="3" l="1"/>
  <c r="J30" i="3"/>
  <c r="E41" i="3"/>
  <c r="E43" i="3" l="1"/>
  <c r="D47" i="3" s="1"/>
  <c r="B48" i="3" l="1"/>
  <c r="D48" i="3" s="1"/>
  <c r="I48"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<sst xmlns="http://schemas.openxmlformats.org/spreadsheetml/2006/main" count="63" uniqueCount="58">
  <si>
    <t>Loïc Péré, agriculteur bio (label AB certifié par Ecocert) à Saint Gilles (Gard)</t>
  </si>
  <si>
    <t>Je soussigné[e]</t>
  </si>
  <si>
    <t>Adresse</t>
  </si>
  <si>
    <t>Tél. portable</t>
  </si>
  <si>
    <t>Courriel</t>
  </si>
  <si>
    <t>Premier panier récupéré le</t>
  </si>
  <si>
    <t xml:space="preserve"> soit un total de </t>
  </si>
  <si>
    <t>Je souhaite prendre</t>
  </si>
  <si>
    <t xml:space="preserve">Je règle en </t>
  </si>
  <si>
    <t>(pas de report possible pour les œufs)</t>
  </si>
  <si>
    <t>Fait à Marseille le</t>
  </si>
  <si>
    <t xml:space="preserve">ou un total de </t>
  </si>
  <si>
    <t>panier(s) hebdo (1)</t>
  </si>
  <si>
    <t>chèques de :</t>
  </si>
  <si>
    <t>boîte(s) hebdo</t>
  </si>
  <si>
    <t xml:space="preserve">soit </t>
  </si>
  <si>
    <t>boîtes</t>
  </si>
  <si>
    <t>boîte(s) / 15j</t>
  </si>
  <si>
    <t>contact.pdm@lespaniersmarseillais.org</t>
  </si>
  <si>
    <t>Signature de l'adhérent :</t>
  </si>
  <si>
    <t>Loïc Péré :</t>
  </si>
  <si>
    <t>Panier légumes et fruits :</t>
  </si>
  <si>
    <t>- J'adhère à la Charte des Paniers Marseillais.</t>
  </si>
  <si>
    <t>panier(s) par quinzaine</t>
  </si>
  <si>
    <t xml:space="preserve"> (jj/mm/aaaa)</t>
  </si>
  <si>
    <t>fin du contrat le</t>
  </si>
  <si>
    <t>date non modifiable</t>
  </si>
  <si>
    <t xml:space="preserve">ou en </t>
  </si>
  <si>
    <t>date modifiable à l'ordinateur</t>
  </si>
  <si>
    <t xml:space="preserve">             Les chèques sont à libeller à l’ordre de Loïc Péré et seront encaissés après le 5 de chaque mois.</t>
  </si>
  <si>
    <t>Adhésion annuelle à l'association "Le Panier de la Plaine du Mont" affilliée aux Paniers Marseillais :</t>
  </si>
  <si>
    <t xml:space="preserve">-  Par ce contrat, je m'engage sur plusieurs mois et je soutiens ainsi Loïc Péré dans sa démarche de production maraîchère bio. </t>
  </si>
  <si>
    <t xml:space="preserve">- Je m’engage à venir prendre mon panier chaque semaine ou à le faire récupérer par une personne de mon choix ; en cas d’oubli, je sais que mon panier ne sera ni remplacé ni remboursé. </t>
  </si>
  <si>
    <t>Association "Le Panier Marseillais de la Plaine du Mont" (affiliée aux Paniers Marseillais)</t>
  </si>
  <si>
    <t>entre Loïc Péré et l'adhérent du Panier de la Plaine du Mont, soussigné.</t>
  </si>
  <si>
    <t>mercredi de 19h 05 à 19h 50 sur le cours Julien au niveau du métro "Notre Dame du Mont"</t>
  </si>
  <si>
    <t>(1) Inscrire au clavier et en chiffre, le nombre de paniers désirés dans les cases vertes</t>
  </si>
  <si>
    <t>- Ma cotisation me permet de souscrire d'autres contrats proposés par mon association (pain, fleurs, fruits,poulets…) et me permet aussi d'accéder, 4 fois par an, aux commandes mutualisées des Paniers Marseillais.</t>
  </si>
  <si>
    <t>- J'accepte les variations de production liées aux aléas du maréchage bio et ses conséquences sur la composition de mon panier. Je serai solidaire de Loïc Péré en cas d'incident ou de sinistre altérant sa capacité de production et en cas de catastrophe météorologique, grêle, tempête, gel, inondation, sécheresse, etc.</t>
  </si>
  <si>
    <t xml:space="preserve">ou </t>
  </si>
  <si>
    <t xml:space="preserve">ou  </t>
  </si>
  <si>
    <t>Date et lieu de distribution :</t>
  </si>
  <si>
    <t>- Je m’engage à m'inscrire dans une équipe de distribution une fois tous les 2 mois et à être sur place de 18h50 à 20h 15 pour participer à la distribution.</t>
  </si>
  <si>
    <r>
      <t xml:space="preserve">Contrat de partenariat solidaire                             (semestriel P1)
</t>
    </r>
    <r>
      <rPr>
        <b/>
        <sz val="12"/>
        <color theme="1"/>
        <rFont val="Arial"/>
        <family val="2"/>
      </rPr>
      <t xml:space="preserve">jusqu'au 21/09/2022 inclus </t>
    </r>
  </si>
  <si>
    <t>P1</t>
  </si>
  <si>
    <t>Règlement de panier + œufs :</t>
  </si>
  <si>
    <t>chèque de :</t>
  </si>
  <si>
    <r>
      <t xml:space="preserve">Ce contrat contient des formules de calcul, pour avoir les montants exacts des chèques, il doit être rempli sur un ordinateur à l'aide d'Excel ou d'un équivalent compatible. En cas de difficultés, joindre par mail : </t>
    </r>
    <r>
      <rPr>
        <b/>
        <sz val="11"/>
        <color theme="1"/>
        <rFont val="Arial"/>
        <family val="2"/>
      </rPr>
      <t>contact.pdm@lespaniersmarseillais.org</t>
    </r>
  </si>
  <si>
    <t>semaines (1)</t>
  </si>
  <si>
    <t>quinzaines (2)</t>
  </si>
  <si>
    <t>Le prix du panier est fixé à  :</t>
  </si>
  <si>
    <r>
      <t xml:space="preserve">A titre exeptionnel, et en dehors des 3 mois d'été (période d'indisponibilité des bénévoles pour cette gestion complexe), une demande de report de panier pourrait être envisagée si les conditions suivantes sont remplies :
   1/ demande faite par mail.
   2/ demande faites au minimum 7 jours et au maximum 14 jours, avant la date du panier à reporter. 
   3/ le nombre total des reports ne dépasse pas 2 par contrat de 6 mois, ou 4 par contrat annuel (3 reports consécutifs au maximum).
   4/ La date cible du report ne dépasse pas de plus de 4 semaines la date du panier à reporter ni ne dépasse l'échéance du contrat.
   5/ La somme des reports de tous les adhérents ne dépasse pas le nombre de 5 par semaine (7% des paniers commandés à Loïc)
Si toute les conditions sont remplies, le report est confirmé par mail. A défaut de confirmation, le report n'est pas enregistré.
Les oeufs ne peuvent pas être reportés. Les demandes seront prises en compte par ordre d'arrivée des mails. 
 </t>
    </r>
    <r>
      <rPr>
        <i/>
        <sz val="9"/>
        <color theme="1"/>
        <rFont val="Arial"/>
        <family val="2"/>
      </rPr>
      <t>Les reports de panier pourraient être envisagés pendant l'été si des bénévoles prenaient en charge la gestion de ces reports pendant ces 3 mois.</t>
    </r>
  </si>
  <si>
    <r>
      <t>-</t>
    </r>
    <r>
      <rPr>
        <sz val="7"/>
        <color theme="1"/>
        <rFont val="Arial"/>
        <family val="2"/>
      </rPr>
      <t xml:space="preserve"> </t>
    </r>
    <r>
      <rPr>
        <sz val="9"/>
        <color theme="1"/>
        <rFont val="Arial"/>
        <family val="2"/>
      </rPr>
      <t>s'engage à fournir chaque semaine un panier de 4,5 kg à 6 kg, composé de 8 à 10 variétés de légumes et fruits en saison, cultivés par ses soins.</t>
    </r>
  </si>
  <si>
    <r>
      <t>-</t>
    </r>
    <r>
      <rPr>
        <sz val="7"/>
        <color theme="1"/>
        <rFont val="Arial"/>
        <family val="2"/>
      </rPr>
      <t xml:space="preserve"> </t>
    </r>
    <r>
      <rPr>
        <sz val="9"/>
        <color theme="1"/>
        <rFont val="Arial"/>
        <family val="2"/>
      </rPr>
      <t>s'engage à maintenir, la certification "agriculture biologique" de son exploitation.</t>
    </r>
  </si>
  <si>
    <r>
      <t>-</t>
    </r>
    <r>
      <rPr>
        <sz val="7"/>
        <color theme="1"/>
        <rFont val="Arial"/>
        <family val="2"/>
      </rPr>
      <t xml:space="preserve"> </t>
    </r>
    <r>
      <rPr>
        <sz val="9"/>
        <color theme="1"/>
        <rFont val="Arial"/>
        <family val="2"/>
      </rPr>
      <t>adhère aux principes de la Charte des "Paniers Marseillais".</t>
    </r>
  </si>
  <si>
    <r>
      <t xml:space="preserve">-  En raison d'une nouvelle organisation de mon foyer ou de mon travail, je pourrai demander </t>
    </r>
    <r>
      <rPr>
        <u/>
        <sz val="9"/>
        <color theme="1"/>
        <rFont val="Arial"/>
        <family val="2"/>
      </rPr>
      <t>par mail, 1 mois à l'avance</t>
    </r>
    <r>
      <rPr>
        <sz val="9"/>
        <color theme="1"/>
        <rFont val="Arial"/>
        <family val="2"/>
      </rPr>
      <t>, la modification définitive de mon contrat ou sa résiliation. Les chèques non encaissés me seront restitués.</t>
    </r>
  </si>
  <si>
    <r>
      <rPr>
        <b/>
        <sz val="11"/>
        <color theme="1"/>
        <rFont val="Arial"/>
        <family val="2"/>
      </rPr>
      <t>Option œufs</t>
    </r>
    <r>
      <rPr>
        <b/>
        <sz val="9"/>
        <color theme="1"/>
        <rFont val="Arial"/>
        <family val="2"/>
      </rPr>
      <t xml:space="preserve">, </t>
    </r>
    <r>
      <rPr>
        <sz val="9"/>
        <color theme="1"/>
        <rFont val="Arial"/>
        <family val="2"/>
      </rPr>
      <t>produits par Loïc Péré, label AB, prix de la boîte de 6 œufs :</t>
    </r>
  </si>
  <si>
    <r>
      <t xml:space="preserve">- Je règle ma cotisation annuelle avec un seul chèque de </t>
    </r>
    <r>
      <rPr>
        <sz val="10"/>
        <color theme="1"/>
        <rFont val="Arial"/>
        <family val="2"/>
      </rPr>
      <t>25€</t>
    </r>
    <r>
      <rPr>
        <sz val="9"/>
        <color theme="1"/>
        <rFont val="Arial"/>
        <family val="2"/>
      </rPr>
      <t xml:space="preserve"> à l'ordre de "Panier de la Plaine du Mont" pour tout  contrat signé entre le 30 mars et le 28 février de l'année suivante.
</t>
    </r>
    <r>
      <rPr>
        <i/>
        <sz val="8"/>
        <color theme="1"/>
        <rFont val="Arial"/>
        <family val="2"/>
      </rPr>
      <t>(ma cotisation sera ensuite répartie : 7€ pour le Panier de la Plaine du Mont et 18€ pour les Paniers Marseillais)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</si>
</sst>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43" formatCode="_-* #,##0.00_-;\-* #,##0.00_-;_-* &quot;-&quot;??_-;_-@_-"/>
    <numFmt numFmtId="164" formatCode="#,##0.00\ &quot;€&quot;;[Red]#,##0.00\ &quot;€&quot;"/>
    <numFmt numFmtId="165" formatCode="#,##0.0\ &quot;€&quot;;[Red]#,##0.0\ &quot;€&quot;"/>
    <numFmt numFmtId="166" formatCode="_-* #,##0.00\ [$€-40C]_-;\-* #,##0.00\ [$€-40C]_-;_-* &quot;-&quot;??\ [$€-40C]_-;_-@_-"/>
    <numFmt numFmtId="167" formatCode="#,##0\ &quot;€&quot;;[Red]#,##0\ &quot;€&quot;"/>
    <numFmt numFmtId="168" formatCode="#,##0.000\ &quot;€&quot;;[Red]#,##0.000\ &quot;€&quot;"/>
  </numFmts>
  <fonts count="31">
    <font>
      <sz val="12"/>
      <color theme="1"/>
      <name val="Calibri"/>
      <family val="2"/>
      <scheme val="minor"/>
    </font>
    <font>
      <sz val="12"/>
      <color theme="1"/>
      <name val="Calibri"/>
      <family val="2"/>
      <scheme val="minor"/>
    </font>
    <font>
      <b/>
      <sz val="14"/>
      <color theme="1"/>
      <name val="Arial"/>
      <family val="2"/>
    </font>
    <font>
      <b/>
      <sz val="11"/>
      <color theme="1"/>
      <name val="Arial"/>
      <family val="2"/>
    </font>
    <font>
      <b/>
      <sz val="9"/>
      <color theme="1"/>
      <name val="Arial"/>
      <family val="2"/>
    </font>
    <font>
      <b/>
      <u/>
      <sz val="9"/>
      <color theme="1"/>
      <name val="Arial"/>
      <family val="2"/>
    </font>
    <font>
      <b/>
      <sz val="10"/>
      <color theme="1"/>
      <name val="Arial"/>
      <family val="2"/>
    </font>
    <font>
      <u/>
      <sz val="12"/>
      <color theme="10"/>
      <name val="Calibri"/>
      <family val="2"/>
      <scheme val="minor"/>
    </font>
    <font>
      <b/>
      <u/>
      <sz val="10.5"/>
      <color theme="1"/>
      <name val="Arial"/>
      <family val="2"/>
    </font>
    <font>
      <b/>
      <sz val="12"/>
      <color theme="1"/>
      <name val="Arial"/>
      <family val="2"/>
    </font>
    <font>
      <b/>
      <sz val="24"/>
      <color theme="0" tint="-0.249977111117893"/>
      <name val="Arial"/>
      <family val="2"/>
    </font>
    <font>
      <b/>
      <sz val="12"/>
      <color theme="1"/>
      <name val="Calibri"/>
      <family val="2"/>
      <scheme val="minor"/>
    </font>
    <font>
      <b/>
      <u/>
      <sz val="10"/>
      <color theme="10"/>
      <name val="Calibri"/>
      <family val="2"/>
      <scheme val="minor"/>
    </font>
    <font>
      <b/>
      <sz val="9"/>
      <color theme="0" tint="-0.249977111117893"/>
      <name val="Calibri"/>
      <family val="2"/>
      <scheme val="minor"/>
    </font>
    <font>
      <b/>
      <sz val="10"/>
      <color theme="1"/>
      <name val="Calibri"/>
      <family val="2"/>
      <scheme val="minor"/>
    </font>
    <font>
      <b/>
      <sz val="10"/>
      <color rgb="FF000000"/>
      <name val="Arial"/>
      <family val="2"/>
    </font>
    <font>
      <sz val="9"/>
      <color theme="1"/>
      <name val="Arial"/>
      <family val="2"/>
    </font>
    <font>
      <i/>
      <sz val="9"/>
      <color theme="1"/>
      <name val="Arial"/>
      <family val="2"/>
    </font>
    <font>
      <sz val="7"/>
      <color theme="1"/>
      <name val="Arial"/>
      <family val="2"/>
    </font>
    <font>
      <sz val="12"/>
      <color theme="1"/>
      <name val="Arial"/>
      <family val="2"/>
    </font>
    <font>
      <u/>
      <sz val="9"/>
      <color theme="1"/>
      <name val="Arial"/>
      <family val="2"/>
    </font>
    <font>
      <sz val="8"/>
      <color theme="1"/>
      <name val="Calibri"/>
      <family val="2"/>
      <scheme val="minor"/>
    </font>
    <font>
      <sz val="10"/>
      <color theme="1"/>
      <name val="Arial Unicode MS"/>
    </font>
    <font>
      <sz val="8"/>
      <color theme="1"/>
      <name val="Arial"/>
      <family val="2"/>
    </font>
    <font>
      <i/>
      <sz val="8"/>
      <color theme="1"/>
      <name val="Arial"/>
      <family val="2"/>
    </font>
    <font>
      <sz val="11"/>
      <color theme="1"/>
      <name val="Arial"/>
      <family val="2"/>
    </font>
    <font>
      <sz val="9"/>
      <color theme="1"/>
      <name val="Calibri"/>
      <family val="2"/>
    </font>
    <font>
      <sz val="9"/>
      <color theme="1"/>
      <name val="Calibri"/>
      <family val="2"/>
      <scheme val="minor"/>
    </font>
    <font>
      <u/>
      <sz val="12"/>
      <color theme="1"/>
      <name val="Arial"/>
      <family val="2"/>
    </font>
    <font>
      <sz val="10"/>
      <color theme="1"/>
      <name val="Arial"/>
      <family val="2"/>
    </font>
    <font>
      <sz val="10.5"/>
      <color theme="1"/>
      <name val="Arial"/>
      <family val="2"/>
    </font>
  </fonts>
  <fills count="8">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0" tint="-0.249977111117893"/>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
    <xf numFmtId="0" fontId="0" fillId="0" borderId="0"/>
    <xf numFmtId="44" fontId="1" fillId="0" borderId="0" applyFont="0" applyFill="0" applyBorder="0" applyAlignment="0" applyProtection="0"/>
    <xf numFmtId="0" fontId="7" fillId="0" borderId="0" applyNumberFormat="0" applyFill="0" applyBorder="0" applyAlignment="0" applyProtection="0"/>
    <xf numFmtId="43" fontId="1" fillId="0" borderId="0" applyFont="0" applyFill="0" applyBorder="0" applyAlignment="0" applyProtection="0"/>
  </cellStyleXfs>
  <cellXfs count="188">
    <xf numFmtId="0" fontId="0" fillId="0" borderId="0" xfId="0"/>
    <xf numFmtId="0" fontId="2" fillId="0" borderId="0" xfId="0" applyFont="1" applyAlignment="1">
      <alignment horizontal="left" vertical="center"/>
    </xf>
    <xf numFmtId="0" fontId="3" fillId="0" borderId="7" xfId="0" applyFont="1" applyBorder="1" applyAlignment="1">
      <alignment horizontal="center"/>
    </xf>
    <xf numFmtId="164" fontId="4" fillId="2" borderId="1" xfId="0" applyNumberFormat="1" applyFont="1" applyFill="1" applyBorder="1" applyAlignment="1">
      <alignment horizontal="left"/>
    </xf>
    <xf numFmtId="0" fontId="6" fillId="0" borderId="7" xfId="0" applyFont="1" applyBorder="1" applyAlignment="1"/>
    <xf numFmtId="164" fontId="0" fillId="0" borderId="0" xfId="0" applyNumberFormat="1"/>
    <xf numFmtId="0" fontId="0" fillId="0" borderId="0" xfId="0" applyFill="1"/>
    <xf numFmtId="0" fontId="5" fillId="0" borderId="0" xfId="0" applyFont="1" applyFill="1"/>
    <xf numFmtId="0" fontId="0" fillId="0" borderId="0" xfId="0" applyFill="1" applyBorder="1"/>
    <xf numFmtId="0" fontId="5" fillId="0" borderId="0" xfId="0" applyFont="1" applyFill="1" applyBorder="1"/>
    <xf numFmtId="0" fontId="0" fillId="0" borderId="11" xfId="0" applyBorder="1"/>
    <xf numFmtId="0" fontId="0" fillId="0" borderId="0" xfId="0" applyBorder="1"/>
    <xf numFmtId="0" fontId="0" fillId="0" borderId="0" xfId="0" applyAlignment="1"/>
    <xf numFmtId="0" fontId="9" fillId="0" borderId="0" xfId="0" applyFont="1" applyAlignment="1">
      <alignment horizontal="left" vertical="center"/>
    </xf>
    <xf numFmtId="0" fontId="6" fillId="0" borderId="0" xfId="0" applyFont="1" applyAlignment="1">
      <alignment horizontal="left" vertical="center"/>
    </xf>
    <xf numFmtId="0" fontId="0" fillId="0" borderId="0" xfId="0" applyAlignment="1">
      <alignment horizontal="left"/>
    </xf>
    <xf numFmtId="166" fontId="0" fillId="0" borderId="0" xfId="0" applyNumberFormat="1"/>
    <xf numFmtId="43" fontId="0" fillId="0" borderId="0" xfId="3" applyFont="1"/>
    <xf numFmtId="0" fontId="4" fillId="0" borderId="7" xfId="0" applyFont="1" applyBorder="1" applyAlignment="1"/>
    <xf numFmtId="0" fontId="10" fillId="0" borderId="0" xfId="0" applyFont="1" applyAlignment="1">
      <alignment horizontal="center" vertical="center"/>
    </xf>
    <xf numFmtId="0" fontId="4" fillId="0" borderId="0" xfId="0" quotePrefix="1" applyFont="1" applyFill="1" applyBorder="1" applyAlignment="1">
      <alignment horizontal="center" wrapText="1"/>
    </xf>
    <xf numFmtId="0" fontId="3" fillId="0" borderId="0" xfId="0" applyFont="1" applyFill="1" applyBorder="1"/>
    <xf numFmtId="0" fontId="5" fillId="7" borderId="0" xfId="0" applyFont="1" applyFill="1" applyBorder="1"/>
    <xf numFmtId="0" fontId="3" fillId="7" borderId="8" xfId="0" applyFont="1" applyFill="1" applyBorder="1"/>
    <xf numFmtId="0" fontId="5" fillId="7" borderId="7" xfId="0" applyFont="1" applyFill="1" applyBorder="1"/>
    <xf numFmtId="0" fontId="8" fillId="0" borderId="8" xfId="0" applyFont="1" applyBorder="1"/>
    <xf numFmtId="168" fontId="3" fillId="0" borderId="9" xfId="0" applyNumberFormat="1" applyFont="1" applyBorder="1" applyAlignment="1">
      <alignment horizontal="left"/>
    </xf>
    <xf numFmtId="0" fontId="3" fillId="0" borderId="8" xfId="0" applyFont="1" applyBorder="1" applyAlignment="1"/>
    <xf numFmtId="0" fontId="3" fillId="0" borderId="8" xfId="0" applyFont="1" applyBorder="1" applyAlignment="1">
      <alignment vertical="center"/>
    </xf>
    <xf numFmtId="0" fontId="9" fillId="0" borderId="0" xfId="0" applyFont="1"/>
    <xf numFmtId="0" fontId="11" fillId="0" borderId="0" xfId="0" applyFont="1"/>
    <xf numFmtId="0" fontId="12" fillId="0" borderId="0" xfId="2" applyFont="1" applyAlignment="1">
      <alignment vertical="top"/>
    </xf>
    <xf numFmtId="0" fontId="9" fillId="0" borderId="7" xfId="0" applyFont="1" applyBorder="1" applyAlignment="1"/>
    <xf numFmtId="0" fontId="9" fillId="0" borderId="9" xfId="0" applyFont="1" applyBorder="1" applyAlignment="1"/>
    <xf numFmtId="0" fontId="4" fillId="0" borderId="11" xfId="0" applyFont="1" applyBorder="1" applyAlignment="1">
      <alignment horizontal="right"/>
    </xf>
    <xf numFmtId="164" fontId="3" fillId="2" borderId="1" xfId="0" applyNumberFormat="1" applyFont="1" applyFill="1" applyBorder="1" applyAlignment="1">
      <alignment horizontal="center"/>
    </xf>
    <xf numFmtId="0" fontId="9" fillId="0" borderId="11" xfId="0" applyFont="1" applyBorder="1"/>
    <xf numFmtId="0" fontId="11" fillId="0" borderId="11" xfId="0" applyFont="1" applyBorder="1"/>
    <xf numFmtId="165" fontId="4" fillId="0" borderId="11" xfId="0" applyNumberFormat="1" applyFont="1" applyFill="1" applyBorder="1" applyProtection="1">
      <protection locked="0"/>
    </xf>
    <xf numFmtId="166" fontId="4" fillId="0" borderId="11" xfId="0" applyNumberFormat="1" applyFont="1" applyBorder="1"/>
    <xf numFmtId="0" fontId="9" fillId="0" borderId="12" xfId="0" applyFont="1" applyBorder="1"/>
    <xf numFmtId="0" fontId="9" fillId="0" borderId="7" xfId="0" applyFont="1" applyBorder="1"/>
    <xf numFmtId="0" fontId="9" fillId="0" borderId="5" xfId="0" applyFont="1" applyBorder="1"/>
    <xf numFmtId="0" fontId="9" fillId="0" borderId="0" xfId="0" applyFont="1" applyBorder="1"/>
    <xf numFmtId="0" fontId="9" fillId="0" borderId="6" xfId="0" applyFont="1" applyBorder="1"/>
    <xf numFmtId="0" fontId="4" fillId="0" borderId="0" xfId="0" quotePrefix="1" applyFont="1" applyBorder="1" applyAlignment="1">
      <alignment horizontal="left" wrapText="1"/>
    </xf>
    <xf numFmtId="0" fontId="4" fillId="0" borderId="0" xfId="0" quotePrefix="1" applyFont="1" applyAlignment="1">
      <alignment horizontal="left" wrapText="1"/>
    </xf>
    <xf numFmtId="0" fontId="4" fillId="0" borderId="0" xfId="0" applyFont="1" applyAlignment="1">
      <alignment horizontal="left" wrapText="1"/>
    </xf>
    <xf numFmtId="0" fontId="11" fillId="0" borderId="0" xfId="0" applyFont="1" applyBorder="1"/>
    <xf numFmtId="0" fontId="4" fillId="0" borderId="8" xfId="0" applyFont="1" applyBorder="1"/>
    <xf numFmtId="0" fontId="11" fillId="0" borderId="7" xfId="0" applyFont="1" applyBorder="1"/>
    <xf numFmtId="164" fontId="11" fillId="0" borderId="9" xfId="0" applyNumberFormat="1" applyFont="1" applyBorder="1"/>
    <xf numFmtId="0" fontId="11" fillId="0" borderId="5" xfId="0" applyFont="1" applyBorder="1"/>
    <xf numFmtId="0" fontId="11" fillId="0" borderId="6" xfId="0" applyFont="1" applyBorder="1"/>
    <xf numFmtId="0" fontId="4" fillId="0" borderId="0" xfId="0" applyFont="1" applyFill="1" applyBorder="1"/>
    <xf numFmtId="164" fontId="3" fillId="0" borderId="0" xfId="1" applyNumberFormat="1" applyFont="1" applyFill="1" applyBorder="1" applyAlignment="1">
      <alignment horizontal="center"/>
    </xf>
    <xf numFmtId="44" fontId="3" fillId="0" borderId="0" xfId="1" applyFont="1" applyFill="1" applyBorder="1" applyAlignment="1">
      <alignment horizontal="center"/>
    </xf>
    <xf numFmtId="0" fontId="11" fillId="0" borderId="0" xfId="0" applyFont="1" applyFill="1" applyBorder="1"/>
    <xf numFmtId="0" fontId="3" fillId="7" borderId="7" xfId="0" applyFont="1" applyFill="1" applyBorder="1"/>
    <xf numFmtId="0" fontId="4" fillId="7" borderId="7" xfId="0" applyFont="1" applyFill="1" applyBorder="1"/>
    <xf numFmtId="164" fontId="3" fillId="7" borderId="7" xfId="1" applyNumberFormat="1" applyFont="1" applyFill="1" applyBorder="1" applyAlignment="1">
      <alignment horizontal="center"/>
    </xf>
    <xf numFmtId="44" fontId="3" fillId="7" borderId="7" xfId="1" applyFont="1" applyFill="1" applyBorder="1" applyAlignment="1">
      <alignment horizontal="center"/>
    </xf>
    <xf numFmtId="0" fontId="11" fillId="7" borderId="7" xfId="0" applyFont="1" applyFill="1" applyBorder="1"/>
    <xf numFmtId="0" fontId="11" fillId="7" borderId="9" xfId="0" applyFont="1" applyFill="1" applyBorder="1"/>
    <xf numFmtId="0" fontId="6" fillId="7" borderId="5" xfId="0" applyFont="1" applyFill="1" applyBorder="1" applyAlignment="1">
      <alignment horizontal="right"/>
    </xf>
    <xf numFmtId="0" fontId="6" fillId="5" borderId="1" xfId="0" applyFont="1" applyFill="1" applyBorder="1" applyAlignment="1">
      <alignment horizontal="center"/>
    </xf>
    <xf numFmtId="0" fontId="6" fillId="7" borderId="0" xfId="0" applyFont="1" applyFill="1" applyBorder="1" applyAlignment="1">
      <alignment horizontal="center"/>
    </xf>
    <xf numFmtId="166" fontId="6" fillId="5" borderId="1" xfId="0" applyNumberFormat="1" applyFont="1" applyFill="1" applyBorder="1" applyAlignment="1">
      <alignment horizontal="center"/>
    </xf>
    <xf numFmtId="0" fontId="13" fillId="7" borderId="0" xfId="0" applyFont="1" applyFill="1" applyBorder="1" applyAlignment="1">
      <alignment vertical="center"/>
    </xf>
    <xf numFmtId="0" fontId="4" fillId="7" borderId="0" xfId="0" applyFont="1" applyFill="1" applyBorder="1"/>
    <xf numFmtId="0" fontId="11" fillId="7" borderId="0" xfId="0" applyFont="1" applyFill="1" applyBorder="1"/>
    <xf numFmtId="0" fontId="11" fillId="7" borderId="6" xfId="0" applyFont="1" applyFill="1" applyBorder="1"/>
    <xf numFmtId="0" fontId="14" fillId="7" borderId="0" xfId="0" applyFont="1" applyFill="1" applyBorder="1"/>
    <xf numFmtId="0" fontId="6" fillId="7" borderId="0" xfId="0" applyFont="1" applyFill="1" applyBorder="1" applyAlignment="1">
      <alignment horizontal="right"/>
    </xf>
    <xf numFmtId="0" fontId="15" fillId="5" borderId="1" xfId="0" applyFont="1" applyFill="1" applyBorder="1" applyAlignment="1">
      <alignment horizontal="center"/>
    </xf>
    <xf numFmtId="0" fontId="4" fillId="7" borderId="10" xfId="0" applyFont="1" applyFill="1" applyBorder="1"/>
    <xf numFmtId="0" fontId="9" fillId="7" borderId="11" xfId="0" applyFont="1" applyFill="1" applyBorder="1"/>
    <xf numFmtId="164" fontId="9" fillId="7" borderId="11" xfId="0" applyNumberFormat="1" applyFont="1" applyFill="1" applyBorder="1"/>
    <xf numFmtId="0" fontId="11" fillId="7" borderId="11" xfId="0" applyFont="1" applyFill="1" applyBorder="1"/>
    <xf numFmtId="168" fontId="11" fillId="7" borderId="12" xfId="0" applyNumberFormat="1" applyFont="1" applyFill="1" applyBorder="1"/>
    <xf numFmtId="0" fontId="4" fillId="0" borderId="0" xfId="0" applyFont="1" applyFill="1"/>
    <xf numFmtId="0" fontId="11" fillId="0" borderId="0" xfId="0" applyFont="1" applyFill="1"/>
    <xf numFmtId="0" fontId="6" fillId="0" borderId="0" xfId="0" applyFont="1" applyFill="1" applyBorder="1" applyAlignment="1">
      <alignment horizontal="left" vertical="center" wrapText="1"/>
    </xf>
    <xf numFmtId="0" fontId="16" fillId="0" borderId="5" xfId="0" applyFont="1" applyBorder="1"/>
    <xf numFmtId="0" fontId="19" fillId="0" borderId="5" xfId="0" applyFont="1" applyBorder="1"/>
    <xf numFmtId="0" fontId="19" fillId="0" borderId="0" xfId="0" applyFont="1" applyBorder="1"/>
    <xf numFmtId="0" fontId="19" fillId="0" borderId="6" xfId="0" applyFont="1" applyBorder="1"/>
    <xf numFmtId="0" fontId="21" fillId="0" borderId="0" xfId="0" applyFont="1" applyBorder="1"/>
    <xf numFmtId="14" fontId="16" fillId="5" borderId="0" xfId="0" applyNumberFormat="1" applyFont="1" applyFill="1" applyBorder="1" applyAlignment="1">
      <alignment horizontal="left"/>
    </xf>
    <xf numFmtId="0" fontId="0" fillId="0" borderId="0" xfId="0" applyFont="1" applyBorder="1"/>
    <xf numFmtId="0" fontId="16" fillId="0" borderId="0" xfId="0" applyFont="1" applyBorder="1" applyAlignment="1">
      <alignment horizontal="right"/>
    </xf>
    <xf numFmtId="0" fontId="22" fillId="5" borderId="1" xfId="0" applyFont="1" applyFill="1" applyBorder="1" applyAlignment="1">
      <alignment vertical="center"/>
    </xf>
    <xf numFmtId="0" fontId="16" fillId="0" borderId="6" xfId="0" applyFont="1" applyBorder="1"/>
    <xf numFmtId="14" fontId="16" fillId="3" borderId="1" xfId="0" applyNumberFormat="1" applyFont="1" applyFill="1" applyBorder="1" applyAlignment="1" applyProtection="1">
      <alignment horizontal="center"/>
      <protection locked="0"/>
    </xf>
    <xf numFmtId="0" fontId="19" fillId="0" borderId="10" xfId="0" applyFont="1" applyBorder="1" applyAlignment="1">
      <alignment horizontal="center"/>
    </xf>
    <xf numFmtId="0" fontId="0" fillId="0" borderId="11" xfId="0" applyFont="1" applyBorder="1"/>
    <xf numFmtId="0" fontId="19" fillId="0" borderId="11" xfId="0" applyFont="1" applyBorder="1"/>
    <xf numFmtId="0" fontId="24" fillId="0" borderId="11" xfId="0" applyFont="1" applyBorder="1"/>
    <xf numFmtId="0" fontId="16" fillId="0" borderId="11" xfId="0" applyFont="1" applyBorder="1" applyAlignment="1">
      <alignment horizontal="right"/>
    </xf>
    <xf numFmtId="1" fontId="22" fillId="5" borderId="1" xfId="0" applyNumberFormat="1" applyFont="1" applyFill="1" applyBorder="1" applyAlignment="1">
      <alignment vertical="center"/>
    </xf>
    <xf numFmtId="0" fontId="16" fillId="0" borderId="12" xfId="0" applyFont="1" applyBorder="1"/>
    <xf numFmtId="0" fontId="25" fillId="3" borderId="1" xfId="0" applyFont="1" applyFill="1" applyBorder="1" applyProtection="1">
      <protection locked="0"/>
    </xf>
    <xf numFmtId="0" fontId="16" fillId="0" borderId="0" xfId="0" applyFont="1" applyBorder="1"/>
    <xf numFmtId="0" fontId="19" fillId="0" borderId="5" xfId="0" applyFont="1" applyBorder="1" applyAlignment="1">
      <alignment horizontal="right"/>
    </xf>
    <xf numFmtId="0" fontId="17" fillId="0" borderId="10" xfId="0" applyFont="1" applyBorder="1" applyAlignment="1">
      <alignment vertical="center"/>
    </xf>
    <xf numFmtId="0" fontId="26" fillId="0" borderId="5" xfId="0" applyFont="1" applyBorder="1"/>
    <xf numFmtId="0" fontId="26" fillId="0" borderId="0" xfId="0" applyFont="1" applyBorder="1"/>
    <xf numFmtId="0" fontId="27" fillId="0" borderId="0" xfId="0" applyFont="1" applyBorder="1" applyAlignment="1">
      <alignment horizontal="right"/>
    </xf>
    <xf numFmtId="0" fontId="0" fillId="5" borderId="1" xfId="0" applyFont="1" applyFill="1" applyBorder="1"/>
    <xf numFmtId="0" fontId="27" fillId="0" borderId="0" xfId="0" applyFont="1" applyBorder="1"/>
    <xf numFmtId="0" fontId="28" fillId="0" borderId="0" xfId="0" applyFont="1" applyBorder="1" applyAlignment="1">
      <alignment horizontal="center"/>
    </xf>
    <xf numFmtId="164" fontId="0" fillId="0" borderId="6" xfId="0" applyNumberFormat="1" applyFont="1" applyBorder="1"/>
    <xf numFmtId="0" fontId="0" fillId="0" borderId="5" xfId="0" applyFont="1" applyBorder="1"/>
    <xf numFmtId="0" fontId="0" fillId="0" borderId="6" xfId="0" applyFont="1" applyBorder="1"/>
    <xf numFmtId="0" fontId="19" fillId="0" borderId="10" xfId="0" applyFont="1" applyBorder="1" applyAlignment="1">
      <alignment horizontal="right"/>
    </xf>
    <xf numFmtId="0" fontId="27" fillId="0" borderId="11" xfId="0" applyFont="1" applyBorder="1"/>
    <xf numFmtId="0" fontId="27" fillId="0" borderId="11" xfId="0" applyFont="1" applyBorder="1" applyAlignment="1">
      <alignment horizontal="right"/>
    </xf>
    <xf numFmtId="1" fontId="0" fillId="5" borderId="1" xfId="0" applyNumberFormat="1" applyFont="1" applyFill="1" applyBorder="1"/>
    <xf numFmtId="0" fontId="16" fillId="0" borderId="5" xfId="0" quotePrefix="1" applyFont="1" applyBorder="1"/>
    <xf numFmtId="0" fontId="16" fillId="0" borderId="0" xfId="0" applyFont="1" applyBorder="1" applyAlignment="1">
      <alignment horizontal="center"/>
    </xf>
    <xf numFmtId="0" fontId="16" fillId="0" borderId="0" xfId="0" applyFont="1" applyBorder="1" applyAlignment="1"/>
    <xf numFmtId="167" fontId="16" fillId="0" borderId="6" xfId="0" applyNumberFormat="1" applyFont="1" applyBorder="1" applyAlignment="1">
      <alignment horizontal="left"/>
    </xf>
    <xf numFmtId="0" fontId="30" fillId="0" borderId="11" xfId="0" quotePrefix="1" applyFont="1" applyBorder="1" applyAlignment="1">
      <alignment horizontal="left" wrapText="1"/>
    </xf>
    <xf numFmtId="0" fontId="16" fillId="0" borderId="11" xfId="0" applyFont="1" applyBorder="1" applyAlignment="1">
      <alignment horizontal="left" wrapText="1"/>
    </xf>
    <xf numFmtId="0" fontId="21" fillId="0" borderId="0" xfId="0" applyFont="1"/>
    <xf numFmtId="0" fontId="0" fillId="0" borderId="0" xfId="0" applyFont="1"/>
    <xf numFmtId="0" fontId="16" fillId="0" borderId="0" xfId="0" applyFont="1"/>
    <xf numFmtId="0" fontId="2" fillId="0" borderId="0" xfId="0" applyFont="1" applyAlignment="1">
      <alignment horizontal="left" vertical="center" wrapText="1"/>
    </xf>
    <xf numFmtId="0" fontId="16" fillId="3" borderId="2" xfId="0" applyFont="1" applyFill="1" applyBorder="1" applyAlignment="1" applyProtection="1">
      <alignment horizontal="left" vertical="center"/>
      <protection locked="0"/>
    </xf>
    <xf numFmtId="0" fontId="16" fillId="3" borderId="3" xfId="0" applyFont="1" applyFill="1" applyBorder="1" applyAlignment="1" applyProtection="1">
      <alignment horizontal="left" vertical="center"/>
      <protection locked="0"/>
    </xf>
    <xf numFmtId="0" fontId="16" fillId="3" borderId="4" xfId="0" applyFont="1" applyFill="1" applyBorder="1" applyAlignment="1" applyProtection="1">
      <alignment horizontal="left" vertical="center"/>
      <protection locked="0"/>
    </xf>
    <xf numFmtId="0" fontId="16" fillId="0" borderId="10" xfId="0" quotePrefix="1" applyFont="1" applyBorder="1" applyAlignment="1">
      <alignment horizontal="left" wrapText="1"/>
    </xf>
    <xf numFmtId="0" fontId="16" fillId="0" borderId="11" xfId="0" quotePrefix="1" applyFont="1" applyBorder="1" applyAlignment="1">
      <alignment horizontal="left" wrapText="1"/>
    </xf>
    <xf numFmtId="0" fontId="16" fillId="0" borderId="12" xfId="0" quotePrefix="1" applyFont="1" applyBorder="1" applyAlignment="1">
      <alignment horizontal="left" wrapText="1"/>
    </xf>
    <xf numFmtId="0" fontId="16" fillId="0" borderId="1" xfId="0" quotePrefix="1" applyFont="1" applyBorder="1" applyAlignment="1">
      <alignment horizontal="left" vertical="center" wrapText="1"/>
    </xf>
    <xf numFmtId="0" fontId="16" fillId="0" borderId="1" xfId="0" applyFont="1" applyBorder="1" applyAlignment="1">
      <alignment horizontal="left" vertical="center" wrapText="1"/>
    </xf>
    <xf numFmtId="0" fontId="16" fillId="0" borderId="0" xfId="0" applyFont="1" applyBorder="1" applyAlignment="1">
      <alignment horizontal="center"/>
    </xf>
    <xf numFmtId="0" fontId="6" fillId="4" borderId="2"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4" borderId="4" xfId="0" applyFont="1" applyFill="1" applyBorder="1" applyAlignment="1">
      <alignment horizontal="left" vertical="center" wrapText="1"/>
    </xf>
    <xf numFmtId="0" fontId="16" fillId="0" borderId="5" xfId="0" quotePrefix="1" applyFont="1" applyBorder="1" applyAlignment="1">
      <alignment horizontal="left" vertical="center" wrapText="1"/>
    </xf>
    <xf numFmtId="0" fontId="16" fillId="0" borderId="0" xfId="0" applyFont="1" applyBorder="1" applyAlignment="1">
      <alignment horizontal="left" vertical="center" wrapText="1"/>
    </xf>
    <xf numFmtId="0" fontId="16" fillId="0" borderId="6" xfId="0" applyFont="1" applyBorder="1" applyAlignment="1">
      <alignment horizontal="left" vertical="center" wrapText="1"/>
    </xf>
    <xf numFmtId="0" fontId="16" fillId="0" borderId="5" xfId="0" quotePrefix="1" applyFont="1" applyBorder="1" applyAlignment="1">
      <alignment horizontal="left" vertical="center"/>
    </xf>
    <xf numFmtId="0" fontId="16" fillId="0" borderId="0" xfId="0" applyFont="1" applyBorder="1" applyAlignment="1">
      <alignment horizontal="left" vertical="center"/>
    </xf>
    <xf numFmtId="0" fontId="16" fillId="0" borderId="6" xfId="0" applyFont="1" applyBorder="1" applyAlignment="1">
      <alignment horizontal="left" vertical="center"/>
    </xf>
    <xf numFmtId="0" fontId="25" fillId="3" borderId="2" xfId="0" applyFont="1" applyFill="1" applyBorder="1" applyAlignment="1" applyProtection="1">
      <alignment horizontal="left" vertical="center"/>
      <protection locked="0"/>
    </xf>
    <xf numFmtId="0" fontId="25" fillId="3" borderId="3" xfId="0" applyFont="1" applyFill="1" applyBorder="1" applyAlignment="1" applyProtection="1">
      <alignment horizontal="left" vertical="center"/>
      <protection locked="0"/>
    </xf>
    <xf numFmtId="0" fontId="25" fillId="3" borderId="4" xfId="0" applyFont="1" applyFill="1" applyBorder="1" applyAlignment="1" applyProtection="1">
      <alignment horizontal="left" vertical="center"/>
      <protection locked="0"/>
    </xf>
    <xf numFmtId="49" fontId="16" fillId="3" borderId="2" xfId="0" applyNumberFormat="1" applyFont="1" applyFill="1" applyBorder="1" applyAlignment="1" applyProtection="1">
      <alignment horizontal="left"/>
      <protection locked="0"/>
    </xf>
    <xf numFmtId="49" fontId="16" fillId="3" borderId="3" xfId="0" applyNumberFormat="1" applyFont="1" applyFill="1" applyBorder="1" applyAlignment="1" applyProtection="1">
      <alignment horizontal="left"/>
      <protection locked="0"/>
    </xf>
    <xf numFmtId="49" fontId="16" fillId="3" borderId="4" xfId="0" applyNumberFormat="1" applyFont="1" applyFill="1" applyBorder="1" applyAlignment="1" applyProtection="1">
      <alignment horizontal="left"/>
      <protection locked="0"/>
    </xf>
    <xf numFmtId="0" fontId="16" fillId="0" borderId="5" xfId="0" applyFont="1" applyBorder="1" applyAlignment="1">
      <alignment horizontal="right"/>
    </xf>
    <xf numFmtId="0" fontId="16" fillId="0" borderId="6" xfId="0" applyFont="1" applyBorder="1" applyAlignment="1">
      <alignment horizontal="right"/>
    </xf>
    <xf numFmtId="0" fontId="16" fillId="0" borderId="5" xfId="0" quotePrefix="1" applyFont="1" applyBorder="1" applyAlignment="1">
      <alignment horizontal="left" wrapText="1"/>
    </xf>
    <xf numFmtId="0" fontId="16" fillId="0" borderId="0" xfId="0" applyFont="1" applyBorder="1" applyAlignment="1">
      <alignment horizontal="left" wrapText="1"/>
    </xf>
    <xf numFmtId="0" fontId="16" fillId="0" borderId="6" xfId="0" applyFont="1" applyBorder="1" applyAlignment="1">
      <alignment horizontal="left" wrapText="1"/>
    </xf>
    <xf numFmtId="0" fontId="20" fillId="4" borderId="2" xfId="0" applyFont="1" applyFill="1" applyBorder="1" applyAlignment="1">
      <alignment horizontal="center" vertical="center"/>
    </xf>
    <xf numFmtId="0" fontId="20" fillId="4" borderId="3" xfId="0" applyFont="1" applyFill="1" applyBorder="1" applyAlignment="1">
      <alignment horizontal="center" vertical="center"/>
    </xf>
    <xf numFmtId="0" fontId="20" fillId="4" borderId="4" xfId="0" applyFont="1" applyFill="1" applyBorder="1" applyAlignment="1">
      <alignment horizontal="center" vertical="center"/>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14" fontId="25" fillId="3" borderId="2" xfId="0" applyNumberFormat="1" applyFont="1" applyFill="1" applyBorder="1" applyAlignment="1" applyProtection="1">
      <alignment horizontal="left"/>
      <protection locked="0"/>
    </xf>
    <xf numFmtId="14" fontId="25" fillId="3" borderId="3" xfId="0" applyNumberFormat="1" applyFont="1" applyFill="1" applyBorder="1" applyAlignment="1" applyProtection="1">
      <alignment horizontal="left"/>
      <protection locked="0"/>
    </xf>
    <xf numFmtId="14" fontId="25" fillId="3" borderId="4" xfId="0" applyNumberFormat="1" applyFont="1" applyFill="1" applyBorder="1" applyAlignment="1" applyProtection="1">
      <alignment horizontal="left"/>
      <protection locked="0"/>
    </xf>
    <xf numFmtId="0" fontId="16" fillId="6" borderId="8" xfId="0" applyFont="1" applyFill="1" applyBorder="1" applyAlignment="1" applyProtection="1">
      <alignment horizontal="center" vertical="top"/>
      <protection locked="0"/>
    </xf>
    <xf numFmtId="0" fontId="16" fillId="6" borderId="7" xfId="0" applyFont="1" applyFill="1" applyBorder="1" applyAlignment="1" applyProtection="1">
      <alignment horizontal="center" vertical="top"/>
      <protection locked="0"/>
    </xf>
    <xf numFmtId="0" fontId="16" fillId="6" borderId="9" xfId="0" applyFont="1" applyFill="1" applyBorder="1" applyAlignment="1" applyProtection="1">
      <alignment horizontal="center" vertical="top"/>
      <protection locked="0"/>
    </xf>
    <xf numFmtId="0" fontId="16" fillId="6" borderId="10" xfId="0" applyFont="1" applyFill="1" applyBorder="1" applyAlignment="1" applyProtection="1">
      <alignment horizontal="center" vertical="top"/>
      <protection locked="0"/>
    </xf>
    <xf numFmtId="0" fontId="16" fillId="6" borderId="11" xfId="0" applyFont="1" applyFill="1" applyBorder="1" applyAlignment="1" applyProtection="1">
      <alignment horizontal="center" vertical="top"/>
      <protection locked="0"/>
    </xf>
    <xf numFmtId="0" fontId="16" fillId="6" borderId="12" xfId="0" applyFont="1" applyFill="1" applyBorder="1" applyAlignment="1" applyProtection="1">
      <alignment horizontal="center" vertical="top"/>
      <protection locked="0"/>
    </xf>
    <xf numFmtId="0" fontId="23" fillId="0" borderId="10" xfId="0" applyFont="1" applyBorder="1" applyAlignment="1">
      <alignment horizontal="center"/>
    </xf>
    <xf numFmtId="0" fontId="23" fillId="0" borderId="11" xfId="0" applyFont="1" applyBorder="1" applyAlignment="1">
      <alignment horizontal="center"/>
    </xf>
    <xf numFmtId="0" fontId="16" fillId="0" borderId="0" xfId="0" applyFont="1" applyFill="1" applyBorder="1" applyAlignment="1">
      <alignment horizontal="center"/>
    </xf>
    <xf numFmtId="0" fontId="16" fillId="0" borderId="11" xfId="0" applyFont="1" applyBorder="1" applyAlignment="1">
      <alignment horizontal="left" wrapText="1"/>
    </xf>
    <xf numFmtId="0" fontId="16" fillId="0" borderId="12" xfId="0" applyFont="1" applyBorder="1" applyAlignment="1">
      <alignment horizontal="left" wrapText="1"/>
    </xf>
    <xf numFmtId="0" fontId="16" fillId="4" borderId="5" xfId="0" quotePrefix="1" applyFont="1" applyFill="1" applyBorder="1" applyAlignment="1">
      <alignment horizontal="left" wrapText="1"/>
    </xf>
    <xf numFmtId="0" fontId="16" fillId="4" borderId="0" xfId="0" applyFont="1" applyFill="1" applyBorder="1" applyAlignment="1">
      <alignment horizontal="left"/>
    </xf>
    <xf numFmtId="0" fontId="16" fillId="4" borderId="6" xfId="0" applyFont="1" applyFill="1" applyBorder="1" applyAlignment="1">
      <alignment horizontal="left"/>
    </xf>
    <xf numFmtId="0" fontId="0" fillId="0" borderId="0" xfId="0" applyFont="1" applyBorder="1" applyAlignment="1">
      <alignment horizontal="left"/>
    </xf>
    <xf numFmtId="0" fontId="0" fillId="0" borderId="0" xfId="0" applyFont="1" applyAlignment="1">
      <alignment horizontal="left"/>
    </xf>
    <xf numFmtId="0" fontId="3" fillId="0" borderId="8" xfId="0" quotePrefix="1" applyFont="1" applyBorder="1" applyAlignment="1">
      <alignment horizontal="right" wrapText="1"/>
    </xf>
    <xf numFmtId="0" fontId="3" fillId="0" borderId="7" xfId="0" quotePrefix="1" applyFont="1" applyBorder="1" applyAlignment="1">
      <alignment horizontal="right" wrapText="1"/>
    </xf>
    <xf numFmtId="0" fontId="16" fillId="0" borderId="7" xfId="0" applyFont="1" applyBorder="1" applyAlignment="1">
      <alignment horizontal="left" wrapText="1"/>
    </xf>
    <xf numFmtId="0" fontId="16" fillId="0" borderId="9" xfId="0" applyFont="1" applyBorder="1" applyAlignment="1">
      <alignment horizontal="left" wrapText="1"/>
    </xf>
    <xf numFmtId="0" fontId="4" fillId="0" borderId="0" xfId="0" quotePrefix="1" applyFont="1" applyFill="1" applyBorder="1" applyAlignment="1">
      <alignment horizontal="center" wrapText="1"/>
    </xf>
    <xf numFmtId="0" fontId="23" fillId="3" borderId="11" xfId="0" applyFont="1" applyFill="1" applyBorder="1" applyAlignment="1">
      <alignment horizontal="left"/>
    </xf>
  </cellXfs>
  <cellStyles count="4">
    <cellStyle name="Lien hypertexte" xfId="2" builtinId="8"/>
    <cellStyle name="Milliers" xfId="3" builtinId="3"/>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cid:428075548057032531067019" TargetMode="External"/><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1587</xdr:colOff>
      <xdr:row>55</xdr:row>
      <xdr:rowOff>15876</xdr:rowOff>
    </xdr:from>
    <xdr:to>
      <xdr:col>7</xdr:col>
      <xdr:colOff>31750</xdr:colOff>
      <xdr:row>57</xdr:row>
      <xdr:rowOff>166687</xdr:rowOff>
    </xdr:to>
    <xdr:pic>
      <xdr:nvPicPr>
        <xdr:cNvPr id="3" name="Image 2">
          <a:extLst>
            <a:ext uri="{FF2B5EF4-FFF2-40B4-BE49-F238E27FC236}">
              <a16:creationId xmlns:a16="http://schemas.microsoft.com/office/drawing/2014/main" id="{A68348E7-C47B-41F9-A8E9-B3E2AD2EF012}"/>
            </a:ext>
          </a:extLst>
        </xdr:cNvPr>
        <xdr:cNvPicPr/>
      </xdr:nvPicPr>
      <xdr:blipFill rotWithShape="1">
        <a:blip xmlns:r="http://schemas.openxmlformats.org/officeDocument/2006/relationships" r:embed="rId1" r:link="rId3" cstate="print">
          <a:biLevel thresh="75000"/>
          <a:extLst>
            <a:ext uri="{BEBA8EAE-BF5A-486C-A8C5-ECC9F3942E4B}">
              <a14:imgProps xmlns:a14="http://schemas.microsoft.com/office/drawing/2010/main">
                <a14:imgLayer r:embed="rId2">
                  <a14:imgEffect>
                    <a14:brightnessContrast bright="40000" contrast="40000"/>
                  </a14:imgEffect>
                </a14:imgLayer>
              </a14:imgProps>
            </a:ext>
            <a:ext uri="{28A0092B-C50C-407E-A947-70E740481C1C}">
              <a14:useLocalDpi xmlns:a14="http://schemas.microsoft.com/office/drawing/2010/main" val="0"/>
            </a:ext>
          </a:extLst>
        </a:blip>
        <a:srcRect l="27646" t="36806" r="26058" b="34722"/>
        <a:stretch>
          <a:fillRect/>
        </a:stretch>
      </xdr:blipFill>
      <xdr:spPr bwMode="auto">
        <a:xfrm>
          <a:off x="4335462" y="11676064"/>
          <a:ext cx="800101" cy="563561"/>
        </a:xfrm>
        <a:prstGeom prst="rect">
          <a:avLst/>
        </a:prstGeom>
        <a:noFill/>
        <a:ln>
          <a:noFill/>
        </a:ln>
        <a:extLst>
          <a:ext uri="{53640926-AAD7-44D8-BBD7-CCE9431645EC}">
            <a14:shadowObscured xmlns:a14="http://schemas.microsoft.com/office/drawing/2010/main"/>
          </a:ext>
        </a:extLst>
      </xdr:spPr>
    </xdr:pic>
    <xdr:clientData/>
  </xdr:twoCellAnchor>
  <xdr:twoCellAnchor>
    <xdr:from>
      <xdr:col>8</xdr:col>
      <xdr:colOff>55562</xdr:colOff>
      <xdr:row>0</xdr:row>
      <xdr:rowOff>46560</xdr:rowOff>
    </xdr:from>
    <xdr:to>
      <xdr:col>9</xdr:col>
      <xdr:colOff>39687</xdr:colOff>
      <xdr:row>3</xdr:row>
      <xdr:rowOff>228585</xdr:rowOff>
    </xdr:to>
    <xdr:pic>
      <xdr:nvPicPr>
        <xdr:cNvPr id="4" name="Image 3" descr="AB">
          <a:extLst>
            <a:ext uri="{FF2B5EF4-FFF2-40B4-BE49-F238E27FC236}">
              <a16:creationId xmlns:a16="http://schemas.microsoft.com/office/drawing/2014/main" id="{75CCF4AD-5A3D-4F2A-A75F-912B22E478E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561012" y="46560"/>
          <a:ext cx="727075" cy="858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ntact.pdm@lespaniersmarseillais.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26CCB-9935-41B1-A36B-64DF0BECE3AF}">
  <sheetPr>
    <pageSetUpPr fitToPage="1"/>
  </sheetPr>
  <dimension ref="A1:N58"/>
  <sheetViews>
    <sheetView showGridLines="0" tabSelected="1" showRuler="0" view="pageLayout" topLeftCell="A34" zoomScale="120" zoomScaleNormal="125" zoomScalePageLayoutView="120" workbookViewId="0">
      <selection activeCell="C29" sqref="C29"/>
    </sheetView>
  </sheetViews>
  <sheetFormatPr baseColWidth="10" defaultRowHeight="15.75"/>
  <cols>
    <col min="1" max="1" width="15" customWidth="1"/>
    <col min="2" max="2" width="4.125" customWidth="1"/>
    <col min="3" max="3" width="14.125" bestFit="1" customWidth="1"/>
    <col min="4" max="4" width="9.125" bestFit="1" customWidth="1"/>
    <col min="5" max="5" width="4.875" customWidth="1"/>
    <col min="6" max="6" width="9.5" customWidth="1"/>
    <col min="7" max="7" width="10.125" customWidth="1"/>
    <col min="8" max="8" width="9.875" customWidth="1"/>
    <col min="9" max="9" width="9.75" customWidth="1"/>
    <col min="10" max="10" width="9" customWidth="1"/>
    <col min="11" max="11" width="11" customWidth="1"/>
    <col min="12" max="12" width="3.75" customWidth="1"/>
    <col min="16" max="16" width="0" hidden="1" customWidth="1"/>
  </cols>
  <sheetData>
    <row r="1" spans="1:11" ht="34.5" customHeight="1">
      <c r="A1" s="127" t="s">
        <v>43</v>
      </c>
      <c r="B1" s="127"/>
      <c r="C1" s="127"/>
      <c r="D1" s="127"/>
      <c r="E1" s="127"/>
      <c r="F1" s="127"/>
      <c r="G1" s="127"/>
      <c r="H1" s="127"/>
      <c r="I1" s="29"/>
      <c r="J1" s="29"/>
      <c r="K1" s="19" t="s">
        <v>44</v>
      </c>
    </row>
    <row r="2" spans="1:11">
      <c r="A2" s="13" t="s">
        <v>34</v>
      </c>
      <c r="B2" s="30"/>
      <c r="C2" s="29"/>
      <c r="D2" s="29"/>
      <c r="E2" s="29"/>
      <c r="F2" s="29"/>
      <c r="G2" s="29"/>
      <c r="H2" s="29"/>
      <c r="I2" s="29"/>
      <c r="J2" s="29"/>
      <c r="K2" s="29"/>
    </row>
    <row r="3" spans="1:11" ht="3.6" customHeight="1">
      <c r="A3" s="1"/>
      <c r="B3" s="30"/>
      <c r="C3" s="29"/>
      <c r="D3" s="29"/>
      <c r="E3" s="29"/>
      <c r="F3" s="29"/>
      <c r="G3" s="29"/>
      <c r="H3" s="29"/>
      <c r="I3" s="29"/>
      <c r="J3" s="29"/>
      <c r="K3" s="29"/>
    </row>
    <row r="4" spans="1:11" ht="20.25" customHeight="1">
      <c r="A4" s="14" t="s">
        <v>33</v>
      </c>
      <c r="B4" s="30"/>
      <c r="C4" s="29"/>
      <c r="D4" s="29"/>
      <c r="E4" s="29"/>
      <c r="F4" s="29"/>
      <c r="G4" s="29"/>
      <c r="H4" s="29"/>
      <c r="I4" s="29"/>
      <c r="J4" s="29"/>
      <c r="K4" s="29"/>
    </row>
    <row r="5" spans="1:11" ht="28.5" customHeight="1">
      <c r="A5" s="31" t="s">
        <v>18</v>
      </c>
      <c r="B5" s="29"/>
      <c r="C5" s="29"/>
      <c r="D5" s="29"/>
      <c r="E5" s="29"/>
      <c r="F5" s="29"/>
      <c r="G5" s="29"/>
      <c r="H5" s="29"/>
      <c r="I5" s="29"/>
      <c r="J5" s="29"/>
      <c r="K5" s="29"/>
    </row>
    <row r="6" spans="1:11" ht="33" customHeight="1">
      <c r="A6" s="137" t="s">
        <v>47</v>
      </c>
      <c r="B6" s="138"/>
      <c r="C6" s="138"/>
      <c r="D6" s="138"/>
      <c r="E6" s="138"/>
      <c r="F6" s="138"/>
      <c r="G6" s="138"/>
      <c r="H6" s="138"/>
      <c r="I6" s="138"/>
      <c r="J6" s="138"/>
      <c r="K6" s="139"/>
    </row>
    <row r="7" spans="1:11" s="8" customFormat="1" ht="14.25" customHeight="1">
      <c r="A7" s="82"/>
      <c r="B7" s="82"/>
      <c r="C7" s="82"/>
      <c r="D7" s="82"/>
      <c r="E7" s="82"/>
      <c r="F7" s="82"/>
      <c r="G7" s="82"/>
      <c r="H7" s="82"/>
      <c r="I7" s="82"/>
      <c r="J7" s="82"/>
      <c r="K7" s="82"/>
    </row>
    <row r="8" spans="1:11" s="12" customFormat="1" ht="17.25" customHeight="1">
      <c r="A8" s="27" t="s">
        <v>0</v>
      </c>
      <c r="B8" s="18"/>
      <c r="C8" s="18"/>
      <c r="D8" s="18"/>
      <c r="E8" s="18"/>
      <c r="F8" s="18"/>
      <c r="G8" s="18"/>
      <c r="H8" s="32"/>
      <c r="I8" s="32"/>
      <c r="J8" s="32"/>
      <c r="K8" s="33"/>
    </row>
    <row r="9" spans="1:11" ht="19.149999999999999" customHeight="1">
      <c r="A9" s="140" t="s">
        <v>52</v>
      </c>
      <c r="B9" s="141"/>
      <c r="C9" s="141"/>
      <c r="D9" s="141"/>
      <c r="E9" s="141"/>
      <c r="F9" s="141"/>
      <c r="G9" s="141"/>
      <c r="H9" s="141"/>
      <c r="I9" s="141"/>
      <c r="J9" s="141"/>
      <c r="K9" s="142"/>
    </row>
    <row r="10" spans="1:11">
      <c r="A10" s="143" t="s">
        <v>53</v>
      </c>
      <c r="B10" s="144"/>
      <c r="C10" s="144"/>
      <c r="D10" s="144"/>
      <c r="E10" s="144"/>
      <c r="F10" s="144"/>
      <c r="G10" s="144"/>
      <c r="H10" s="144"/>
      <c r="I10" s="144"/>
      <c r="J10" s="144"/>
      <c r="K10" s="145"/>
    </row>
    <row r="11" spans="1:11">
      <c r="A11" s="143" t="s">
        <v>54</v>
      </c>
      <c r="B11" s="144"/>
      <c r="C11" s="144"/>
      <c r="D11" s="144"/>
      <c r="E11" s="144"/>
      <c r="F11" s="144"/>
      <c r="G11" s="144"/>
      <c r="H11" s="144"/>
      <c r="I11" s="144"/>
      <c r="J11" s="144"/>
      <c r="K11" s="145"/>
    </row>
    <row r="12" spans="1:11">
      <c r="A12" s="172" t="s">
        <v>50</v>
      </c>
      <c r="B12" s="173"/>
      <c r="C12" s="35">
        <f>18</f>
        <v>18</v>
      </c>
      <c r="E12" s="37"/>
      <c r="F12" s="37"/>
      <c r="G12" s="34"/>
      <c r="H12" s="38"/>
      <c r="I12" s="39"/>
      <c r="J12" s="36"/>
      <c r="K12" s="40"/>
    </row>
    <row r="13" spans="1:11" ht="14.25" customHeight="1">
      <c r="A13" s="41"/>
      <c r="B13" s="41"/>
      <c r="C13" s="41"/>
      <c r="D13" s="41"/>
      <c r="E13" s="41"/>
      <c r="F13" s="41"/>
      <c r="G13" s="41"/>
      <c r="H13" s="41"/>
      <c r="I13" s="41"/>
      <c r="J13" s="41"/>
      <c r="K13" s="41"/>
    </row>
    <row r="14" spans="1:11">
      <c r="A14" s="28" t="s">
        <v>1</v>
      </c>
      <c r="B14" s="146"/>
      <c r="C14" s="147"/>
      <c r="D14" s="147"/>
      <c r="E14" s="147"/>
      <c r="F14" s="147"/>
      <c r="G14" s="147"/>
      <c r="H14" s="147"/>
      <c r="I14" s="147"/>
      <c r="J14" s="147"/>
      <c r="K14" s="148"/>
    </row>
    <row r="15" spans="1:11" ht="5.0999999999999996" customHeight="1">
      <c r="A15" s="42"/>
      <c r="B15" s="85"/>
      <c r="C15" s="85"/>
      <c r="D15" s="85"/>
      <c r="E15" s="85"/>
      <c r="F15" s="85"/>
      <c r="G15" s="85"/>
      <c r="H15" s="85"/>
      <c r="I15" s="85"/>
      <c r="J15" s="85"/>
      <c r="K15" s="86"/>
    </row>
    <row r="16" spans="1:11">
      <c r="A16" s="83" t="s">
        <v>2</v>
      </c>
      <c r="B16" s="128"/>
      <c r="C16" s="129"/>
      <c r="D16" s="129"/>
      <c r="E16" s="129"/>
      <c r="F16" s="129"/>
      <c r="G16" s="129"/>
      <c r="H16" s="129"/>
      <c r="I16" s="129"/>
      <c r="J16" s="129"/>
      <c r="K16" s="130"/>
    </row>
    <row r="17" spans="1:13" ht="3.95" customHeight="1">
      <c r="A17" s="84"/>
      <c r="B17" s="85"/>
      <c r="C17" s="85"/>
      <c r="D17" s="85"/>
      <c r="E17" s="85"/>
      <c r="F17" s="85"/>
      <c r="G17" s="85"/>
      <c r="H17" s="85"/>
      <c r="I17" s="85"/>
      <c r="J17" s="85"/>
      <c r="K17" s="86"/>
    </row>
    <row r="18" spans="1:13">
      <c r="A18" s="83" t="s">
        <v>3</v>
      </c>
      <c r="B18" s="149"/>
      <c r="C18" s="150"/>
      <c r="D18" s="151"/>
      <c r="E18" s="152" t="s">
        <v>4</v>
      </c>
      <c r="F18" s="153"/>
      <c r="G18" s="149"/>
      <c r="H18" s="150"/>
      <c r="I18" s="150"/>
      <c r="J18" s="150"/>
      <c r="K18" s="151"/>
    </row>
    <row r="19" spans="1:13" ht="3.95" customHeight="1">
      <c r="A19" s="42"/>
      <c r="B19" s="43"/>
      <c r="C19" s="43"/>
      <c r="D19" s="43"/>
      <c r="E19" s="43"/>
      <c r="F19" s="43"/>
      <c r="G19" s="43"/>
      <c r="H19" s="43"/>
      <c r="I19" s="43"/>
      <c r="J19" s="43"/>
      <c r="K19" s="44"/>
    </row>
    <row r="20" spans="1:13" ht="18.75" customHeight="1">
      <c r="A20" s="140" t="s">
        <v>31</v>
      </c>
      <c r="B20" s="141"/>
      <c r="C20" s="141"/>
      <c r="D20" s="141"/>
      <c r="E20" s="141"/>
      <c r="F20" s="141"/>
      <c r="G20" s="141"/>
      <c r="H20" s="141"/>
      <c r="I20" s="141"/>
      <c r="J20" s="141"/>
      <c r="K20" s="142"/>
    </row>
    <row r="21" spans="1:13" ht="27" customHeight="1">
      <c r="A21" s="154" t="s">
        <v>38</v>
      </c>
      <c r="B21" s="155"/>
      <c r="C21" s="155"/>
      <c r="D21" s="155"/>
      <c r="E21" s="155"/>
      <c r="F21" s="155"/>
      <c r="G21" s="155"/>
      <c r="H21" s="155"/>
      <c r="I21" s="155"/>
      <c r="J21" s="155"/>
      <c r="K21" s="156"/>
    </row>
    <row r="22" spans="1:13" s="12" customFormat="1" ht="27.6" customHeight="1">
      <c r="A22" s="154" t="s">
        <v>32</v>
      </c>
      <c r="B22" s="155"/>
      <c r="C22" s="155"/>
      <c r="D22" s="155"/>
      <c r="E22" s="155"/>
      <c r="F22" s="155"/>
      <c r="G22" s="155"/>
      <c r="H22" s="155"/>
      <c r="I22" s="155"/>
      <c r="J22" s="155"/>
      <c r="K22" s="156"/>
    </row>
    <row r="23" spans="1:13" ht="14.25" customHeight="1">
      <c r="A23" s="154" t="s">
        <v>42</v>
      </c>
      <c r="B23" s="155"/>
      <c r="C23" s="155"/>
      <c r="D23" s="155"/>
      <c r="E23" s="155"/>
      <c r="F23" s="155"/>
      <c r="G23" s="155"/>
      <c r="H23" s="155"/>
      <c r="I23" s="155"/>
      <c r="J23" s="155"/>
      <c r="K23" s="156"/>
    </row>
    <row r="24" spans="1:13" ht="27" customHeight="1">
      <c r="A24" s="131" t="s">
        <v>55</v>
      </c>
      <c r="B24" s="132"/>
      <c r="C24" s="132"/>
      <c r="D24" s="132"/>
      <c r="E24" s="132"/>
      <c r="F24" s="132"/>
      <c r="G24" s="132"/>
      <c r="H24" s="132"/>
      <c r="I24" s="132"/>
      <c r="J24" s="132"/>
      <c r="K24" s="133"/>
    </row>
    <row r="25" spans="1:13" ht="8.25" customHeight="1">
      <c r="A25" s="45"/>
      <c r="B25" s="45"/>
      <c r="C25" s="45"/>
      <c r="D25" s="45"/>
      <c r="E25" s="45"/>
      <c r="F25" s="45"/>
      <c r="G25" s="45"/>
      <c r="H25" s="45"/>
      <c r="I25" s="45"/>
      <c r="J25" s="45"/>
      <c r="K25" s="45"/>
    </row>
    <row r="26" spans="1:13" ht="128.25" customHeight="1">
      <c r="A26" s="134" t="s">
        <v>51</v>
      </c>
      <c r="B26" s="135"/>
      <c r="C26" s="135"/>
      <c r="D26" s="135"/>
      <c r="E26" s="135"/>
      <c r="F26" s="135"/>
      <c r="G26" s="135"/>
      <c r="H26" s="135"/>
      <c r="I26" s="135"/>
      <c r="J26" s="135"/>
      <c r="K26" s="135"/>
    </row>
    <row r="27" spans="1:13">
      <c r="A27" s="46"/>
      <c r="B27" s="47"/>
      <c r="C27" s="47"/>
      <c r="D27" s="47"/>
      <c r="E27" s="47"/>
      <c r="F27" s="47"/>
      <c r="G27" s="47"/>
      <c r="H27" s="47"/>
      <c r="I27" s="47"/>
      <c r="J27" s="47"/>
      <c r="K27" s="47"/>
    </row>
    <row r="28" spans="1:13" ht="17.25" customHeight="1">
      <c r="A28" s="182" t="s">
        <v>41</v>
      </c>
      <c r="B28" s="183"/>
      <c r="C28" s="183"/>
      <c r="D28" s="184" t="s">
        <v>35</v>
      </c>
      <c r="E28" s="184"/>
      <c r="F28" s="184"/>
      <c r="G28" s="184"/>
      <c r="H28" s="184"/>
      <c r="I28" s="184"/>
      <c r="J28" s="184"/>
      <c r="K28" s="185"/>
      <c r="M28" s="17"/>
    </row>
    <row r="29" spans="1:13" ht="14.25" customHeight="1">
      <c r="A29" s="83" t="s">
        <v>5</v>
      </c>
      <c r="B29" s="85"/>
      <c r="C29" s="93">
        <v>44650</v>
      </c>
      <c r="D29" s="87" t="s">
        <v>24</v>
      </c>
      <c r="E29" s="136" t="s">
        <v>25</v>
      </c>
      <c r="F29" s="136"/>
      <c r="G29" s="88">
        <v>44825</v>
      </c>
      <c r="H29" s="89"/>
      <c r="I29" s="90" t="s">
        <v>6</v>
      </c>
      <c r="J29" s="91" cm="1">
        <f t="array" aca="1" ref="J29" ca="1">IF(C29&gt;1,SUMPRODUCT(((WEEKDAY(ROW(INDIRECT(C29&amp;":"&amp;G29))))=4)*1),"")</f>
        <v>26</v>
      </c>
      <c r="K29" s="92" t="s">
        <v>48</v>
      </c>
    </row>
    <row r="30" spans="1:13" ht="12" customHeight="1">
      <c r="A30" s="94"/>
      <c r="B30" s="95"/>
      <c r="C30" s="187" t="s">
        <v>28</v>
      </c>
      <c r="D30" s="187"/>
      <c r="E30" s="96"/>
      <c r="F30" s="96"/>
      <c r="G30" s="97" t="s">
        <v>26</v>
      </c>
      <c r="H30" s="96"/>
      <c r="I30" s="98" t="s">
        <v>11</v>
      </c>
      <c r="J30" s="99">
        <f ca="1">IF(C29&gt;0,J29/2,"")</f>
        <v>13</v>
      </c>
      <c r="K30" s="100" t="s">
        <v>49</v>
      </c>
    </row>
    <row r="31" spans="1:13" s="8" customFormat="1" ht="5.25" customHeight="1">
      <c r="A31" s="186"/>
      <c r="B31" s="186"/>
      <c r="C31" s="186"/>
      <c r="D31" s="186"/>
      <c r="E31" s="186"/>
      <c r="F31" s="186"/>
      <c r="G31" s="186"/>
      <c r="H31" s="186"/>
      <c r="I31" s="186"/>
      <c r="J31" s="186"/>
      <c r="K31" s="186"/>
    </row>
    <row r="32" spans="1:13" s="6" customFormat="1" ht="5.25" customHeight="1">
      <c r="A32" s="20"/>
      <c r="B32" s="20"/>
      <c r="C32" s="20"/>
      <c r="D32" s="20"/>
      <c r="E32" s="20"/>
      <c r="F32" s="20"/>
      <c r="G32" s="20"/>
      <c r="H32" s="20"/>
      <c r="I32" s="20"/>
      <c r="J32" s="20"/>
      <c r="K32" s="20"/>
    </row>
    <row r="33" spans="1:14" ht="18.75" customHeight="1">
      <c r="A33" s="160" t="s">
        <v>21</v>
      </c>
      <c r="B33" s="161"/>
      <c r="C33" s="161"/>
      <c r="D33" s="161"/>
      <c r="E33" s="161"/>
      <c r="F33" s="161"/>
      <c r="G33" s="161"/>
      <c r="H33" s="161"/>
      <c r="I33" s="161"/>
      <c r="J33" s="161"/>
      <c r="K33" s="162"/>
    </row>
    <row r="34" spans="1:14" ht="5.25" customHeight="1">
      <c r="A34" s="42"/>
      <c r="B34" s="43"/>
      <c r="C34" s="43"/>
      <c r="D34" s="43"/>
      <c r="E34" s="43"/>
      <c r="F34" s="43"/>
      <c r="G34" s="43"/>
      <c r="H34" s="43"/>
      <c r="I34" s="43"/>
      <c r="J34" s="43"/>
      <c r="K34" s="44"/>
    </row>
    <row r="35" spans="1:14" ht="15" customHeight="1">
      <c r="A35" s="83" t="s">
        <v>7</v>
      </c>
      <c r="B35" s="101"/>
      <c r="C35" s="102" t="s">
        <v>12</v>
      </c>
      <c r="D35" s="89"/>
      <c r="E35" s="89"/>
      <c r="F35" s="89"/>
      <c r="G35" s="89"/>
      <c r="H35" s="89"/>
      <c r="I35" s="48"/>
      <c r="J35" s="48"/>
      <c r="K35" s="44"/>
    </row>
    <row r="36" spans="1:14" ht="15" customHeight="1">
      <c r="A36" s="103" t="s">
        <v>40</v>
      </c>
      <c r="B36" s="101"/>
      <c r="C36" s="102" t="s">
        <v>23</v>
      </c>
      <c r="D36" s="85"/>
      <c r="E36" s="89"/>
      <c r="F36" s="102"/>
      <c r="G36" s="85"/>
      <c r="H36" s="89"/>
      <c r="I36" s="48"/>
      <c r="J36" s="48"/>
      <c r="K36" s="44"/>
    </row>
    <row r="37" spans="1:14" s="11" customFormat="1" ht="15" customHeight="1">
      <c r="A37" s="104" t="s">
        <v>36</v>
      </c>
      <c r="B37" s="95"/>
      <c r="C37" s="96"/>
      <c r="D37" s="96"/>
      <c r="E37" s="96"/>
      <c r="F37" s="96"/>
      <c r="G37" s="96"/>
      <c r="H37" s="95"/>
      <c r="I37" s="37"/>
      <c r="J37" s="37"/>
      <c r="K37" s="40"/>
    </row>
    <row r="38" spans="1:14" ht="5.0999999999999996" customHeight="1">
      <c r="A38" s="29"/>
      <c r="B38" s="29"/>
      <c r="C38" s="29"/>
      <c r="D38" s="29"/>
      <c r="E38" s="29"/>
      <c r="F38" s="29"/>
      <c r="G38" s="29"/>
      <c r="H38" s="29"/>
      <c r="I38" s="29"/>
      <c r="J38" s="29"/>
      <c r="K38" s="29"/>
    </row>
    <row r="39" spans="1:14" ht="18.75" customHeight="1">
      <c r="A39" s="49" t="s">
        <v>56</v>
      </c>
      <c r="B39" s="50"/>
      <c r="C39" s="50"/>
      <c r="D39" s="50"/>
      <c r="E39" s="50"/>
      <c r="F39" s="50"/>
      <c r="G39" s="50"/>
      <c r="H39" s="3">
        <v>2.9</v>
      </c>
      <c r="I39" s="50"/>
      <c r="J39" s="50"/>
      <c r="K39" s="51"/>
      <c r="N39" s="5"/>
    </row>
    <row r="40" spans="1:14" ht="5.0999999999999996" customHeight="1">
      <c r="A40" s="52"/>
      <c r="B40" s="48"/>
      <c r="C40" s="48"/>
      <c r="D40" s="48"/>
      <c r="E40" s="48"/>
      <c r="F40" s="48"/>
      <c r="G40" s="48"/>
      <c r="H40" s="48"/>
      <c r="I40" s="48"/>
      <c r="J40" s="48"/>
      <c r="K40" s="53"/>
    </row>
    <row r="41" spans="1:14">
      <c r="A41" s="105" t="s">
        <v>7</v>
      </c>
      <c r="B41" s="101"/>
      <c r="C41" s="106" t="s">
        <v>14</v>
      </c>
      <c r="D41" s="107" t="s">
        <v>15</v>
      </c>
      <c r="E41" s="108">
        <f ca="1">IF(C29&gt;0,J29*B41,"")</f>
        <v>0</v>
      </c>
      <c r="F41" s="109" t="s">
        <v>16</v>
      </c>
      <c r="G41" s="110"/>
      <c r="H41" s="89"/>
      <c r="I41" s="102"/>
      <c r="J41" s="89"/>
      <c r="K41" s="111"/>
    </row>
    <row r="42" spans="1:14" ht="5.0999999999999996" customHeight="1">
      <c r="A42" s="112"/>
      <c r="B42" s="89"/>
      <c r="C42" s="89"/>
      <c r="D42" s="89"/>
      <c r="E42" s="89"/>
      <c r="F42" s="89"/>
      <c r="G42" s="89"/>
      <c r="H42" s="89"/>
      <c r="I42" s="89"/>
      <c r="J42" s="89"/>
      <c r="K42" s="113"/>
    </row>
    <row r="43" spans="1:14">
      <c r="A43" s="114" t="s">
        <v>39</v>
      </c>
      <c r="B43" s="101"/>
      <c r="C43" s="115" t="s">
        <v>17</v>
      </c>
      <c r="D43" s="116" t="s">
        <v>15</v>
      </c>
      <c r="E43" s="117">
        <f ca="1">IF(C29&gt;0,J30*B43,"")</f>
        <v>0</v>
      </c>
      <c r="F43" s="115" t="s">
        <v>16</v>
      </c>
      <c r="G43" s="95"/>
      <c r="H43" s="157" t="s">
        <v>9</v>
      </c>
      <c r="I43" s="158"/>
      <c r="J43" s="158"/>
      <c r="K43" s="159"/>
    </row>
    <row r="44" spans="1:14" s="8" customFormat="1" ht="8.25" customHeight="1">
      <c r="A44" s="54"/>
      <c r="B44" s="21"/>
      <c r="C44" s="54"/>
      <c r="D44" s="55"/>
      <c r="E44" s="56"/>
      <c r="F44" s="54"/>
      <c r="G44" s="57"/>
      <c r="H44" s="9"/>
      <c r="I44" s="57"/>
      <c r="J44" s="57"/>
      <c r="K44" s="57"/>
    </row>
    <row r="45" spans="1:14" s="8" customFormat="1" ht="3.75" customHeight="1">
      <c r="A45" s="54"/>
      <c r="B45" s="21"/>
      <c r="C45" s="54"/>
      <c r="D45" s="55"/>
      <c r="E45" s="56"/>
      <c r="F45" s="54"/>
      <c r="G45" s="57"/>
      <c r="H45" s="9"/>
      <c r="I45" s="57"/>
      <c r="J45" s="57"/>
      <c r="K45" s="57"/>
    </row>
    <row r="46" spans="1:14" s="8" customFormat="1" ht="16.5" customHeight="1">
      <c r="A46" s="23" t="s">
        <v>45</v>
      </c>
      <c r="B46" s="58"/>
      <c r="C46" s="59"/>
      <c r="D46" s="60"/>
      <c r="E46" s="61"/>
      <c r="F46" s="59"/>
      <c r="G46" s="62"/>
      <c r="H46" s="24"/>
      <c r="I46" s="62"/>
      <c r="J46" s="62"/>
      <c r="K46" s="63"/>
    </row>
    <row r="47" spans="1:14" s="8" customFormat="1" ht="16.5" customHeight="1">
      <c r="A47" s="64" t="s">
        <v>8</v>
      </c>
      <c r="B47" s="65">
        <v>1</v>
      </c>
      <c r="C47" s="66" t="s">
        <v>46</v>
      </c>
      <c r="D47" s="67">
        <f ca="1">((C12*J29*B35)+(H39*E41)+(C12*ROUND(J30,0)*B36)+(H39*ROUND(E43,0)))</f>
        <v>0</v>
      </c>
      <c r="E47" s="68"/>
      <c r="F47" s="69"/>
      <c r="G47" s="70"/>
      <c r="H47" s="22"/>
      <c r="I47" s="70"/>
      <c r="J47" s="70"/>
      <c r="K47" s="71"/>
      <c r="N47" s="6"/>
    </row>
    <row r="48" spans="1:14">
      <c r="A48" s="64" t="s">
        <v>8</v>
      </c>
      <c r="B48" s="65" t="str">
        <f ca="1">IF((B35+B36+E41+E43)&gt;0,IF(J29&lt;8,1,ROUND(J29/4,0))-1,"")</f>
        <v/>
      </c>
      <c r="C48" s="66" t="s">
        <v>13</v>
      </c>
      <c r="D48" s="67" t="str">
        <f ca="1">IF((B35+B36+E41+E43)&gt;0,D47/B48,"")</f>
        <v/>
      </c>
      <c r="E48" s="72"/>
      <c r="F48" s="73" t="s">
        <v>27</v>
      </c>
      <c r="G48" s="74" t="str">
        <f>IF((B35+B36+B41+B43)&gt;0,IF(J29&lt;8,1,2),"")</f>
        <v/>
      </c>
      <c r="H48" s="73" t="s">
        <v>13</v>
      </c>
      <c r="I48" s="67" t="str">
        <f ca="1">IF((B35+B36+E41+E43)&gt;0,D47/G48,"")</f>
        <v/>
      </c>
      <c r="J48" s="70"/>
      <c r="K48" s="71"/>
      <c r="M48" s="16"/>
    </row>
    <row r="49" spans="1:13">
      <c r="A49" s="75" t="s">
        <v>29</v>
      </c>
      <c r="B49" s="76"/>
      <c r="C49" s="76"/>
      <c r="D49" s="76"/>
      <c r="E49" s="76"/>
      <c r="F49" s="76"/>
      <c r="G49" s="76"/>
      <c r="H49" s="76"/>
      <c r="I49" s="77"/>
      <c r="J49" s="78"/>
      <c r="K49" s="79"/>
      <c r="M49" s="15"/>
    </row>
    <row r="50" spans="1:13" s="6" customFormat="1" ht="6" customHeight="1">
      <c r="A50" s="80"/>
      <c r="B50" s="21"/>
      <c r="C50" s="80"/>
      <c r="D50" s="55"/>
      <c r="E50" s="56"/>
      <c r="F50" s="80"/>
      <c r="G50" s="81"/>
      <c r="H50" s="7"/>
      <c r="I50" s="81"/>
      <c r="J50" s="81"/>
      <c r="K50" s="81"/>
    </row>
    <row r="51" spans="1:13" ht="21" customHeight="1">
      <c r="A51" s="25" t="s">
        <v>30</v>
      </c>
      <c r="B51" s="50"/>
      <c r="C51" s="50"/>
      <c r="D51" s="50"/>
      <c r="E51" s="50"/>
      <c r="F51" s="50"/>
      <c r="G51" s="50"/>
      <c r="H51" s="2"/>
      <c r="I51" s="4"/>
      <c r="J51" s="4"/>
      <c r="K51" s="26"/>
    </row>
    <row r="52" spans="1:13" ht="18.600000000000001" customHeight="1">
      <c r="A52" s="118" t="s">
        <v>22</v>
      </c>
      <c r="B52" s="109"/>
      <c r="C52" s="109"/>
      <c r="D52" s="109"/>
      <c r="E52" s="109"/>
      <c r="F52" s="109"/>
      <c r="G52" s="109"/>
      <c r="H52" s="119"/>
      <c r="I52" s="120"/>
      <c r="J52" s="120"/>
      <c r="K52" s="121"/>
    </row>
    <row r="53" spans="1:13" ht="42.75" customHeight="1">
      <c r="A53" s="177" t="s">
        <v>57</v>
      </c>
      <c r="B53" s="178"/>
      <c r="C53" s="178"/>
      <c r="D53" s="178"/>
      <c r="E53" s="178"/>
      <c r="F53" s="178"/>
      <c r="G53" s="178"/>
      <c r="H53" s="178"/>
      <c r="I53" s="178"/>
      <c r="J53" s="178"/>
      <c r="K53" s="179"/>
    </row>
    <row r="54" spans="1:13" ht="26.25" customHeight="1">
      <c r="A54" s="131" t="s">
        <v>37</v>
      </c>
      <c r="B54" s="175"/>
      <c r="C54" s="175"/>
      <c r="D54" s="175"/>
      <c r="E54" s="175"/>
      <c r="F54" s="175"/>
      <c r="G54" s="175"/>
      <c r="H54" s="175"/>
      <c r="I54" s="175"/>
      <c r="J54" s="175"/>
      <c r="K54" s="176"/>
    </row>
    <row r="55" spans="1:13" s="10" customFormat="1" ht="1.9" customHeight="1">
      <c r="A55" s="122"/>
      <c r="B55" s="123"/>
      <c r="C55" s="123"/>
      <c r="D55" s="123"/>
      <c r="E55" s="123"/>
      <c r="F55" s="123"/>
      <c r="G55" s="123"/>
      <c r="H55" s="123"/>
      <c r="I55" s="123"/>
      <c r="J55" s="123"/>
      <c r="K55" s="123"/>
    </row>
    <row r="56" spans="1:13" ht="15" customHeight="1">
      <c r="A56" s="124"/>
      <c r="B56" s="125"/>
      <c r="C56" s="125"/>
      <c r="D56" s="125"/>
      <c r="E56" s="125"/>
      <c r="F56" s="181" t="s">
        <v>20</v>
      </c>
      <c r="G56" s="181"/>
      <c r="H56" s="125"/>
      <c r="I56" s="180" t="s">
        <v>19</v>
      </c>
      <c r="J56" s="180"/>
      <c r="K56" s="180"/>
    </row>
    <row r="57" spans="1:13" ht="17.25" customHeight="1">
      <c r="A57" s="126" t="s">
        <v>10</v>
      </c>
      <c r="B57" s="163"/>
      <c r="C57" s="164"/>
      <c r="D57" s="165"/>
      <c r="E57" s="125"/>
      <c r="F57" s="174"/>
      <c r="G57" s="174"/>
      <c r="H57" s="125"/>
      <c r="I57" s="166"/>
      <c r="J57" s="167"/>
      <c r="K57" s="168"/>
    </row>
    <row r="58" spans="1:13" ht="15.75" customHeight="1">
      <c r="A58" s="125"/>
      <c r="B58" s="125"/>
      <c r="C58" s="125"/>
      <c r="D58" s="126"/>
      <c r="E58" s="125"/>
      <c r="F58" s="174"/>
      <c r="G58" s="174"/>
      <c r="H58" s="125"/>
      <c r="I58" s="169"/>
      <c r="J58" s="170"/>
      <c r="K58" s="171"/>
    </row>
  </sheetData>
  <sheetProtection algorithmName="SHA-512" hashValue="N4Hk2pQJjVMPHatoq6hqyMSNTVxHIoSVhBAuOytC9xwffftOB5N4zo9HdQ1df8bvm+bRP3K89rJROBIxtwz00A==" saltValue="sB7eMubJcaax+sFk38DRbw==" spinCount="100000" sheet="1" objects="1" scenarios="1" selectLockedCells="1"/>
  <mergeCells count="31">
    <mergeCell ref="H43:K43"/>
    <mergeCell ref="A33:K33"/>
    <mergeCell ref="B57:D57"/>
    <mergeCell ref="I57:K58"/>
    <mergeCell ref="A12:B12"/>
    <mergeCell ref="F57:G58"/>
    <mergeCell ref="A54:K54"/>
    <mergeCell ref="A53:K53"/>
    <mergeCell ref="I56:K56"/>
    <mergeCell ref="F56:G56"/>
    <mergeCell ref="A23:K23"/>
    <mergeCell ref="A28:C28"/>
    <mergeCell ref="D28:K28"/>
    <mergeCell ref="A31:K31"/>
    <mergeCell ref="C30:D30"/>
    <mergeCell ref="A1:H1"/>
    <mergeCell ref="B16:K16"/>
    <mergeCell ref="A24:K24"/>
    <mergeCell ref="A26:K26"/>
    <mergeCell ref="E29:F29"/>
    <mergeCell ref="A6:K6"/>
    <mergeCell ref="A9:K9"/>
    <mergeCell ref="A10:K10"/>
    <mergeCell ref="A11:K11"/>
    <mergeCell ref="B14:K14"/>
    <mergeCell ref="B18:D18"/>
    <mergeCell ref="E18:F18"/>
    <mergeCell ref="G18:K18"/>
    <mergeCell ref="A20:K20"/>
    <mergeCell ref="A21:K21"/>
    <mergeCell ref="A22:K22"/>
  </mergeCells>
  <hyperlinks>
    <hyperlink ref="A5" r:id="rId1" xr:uid="{0356F114-63D9-4F5E-A368-59C6649CB237}"/>
  </hyperlinks>
  <pageMargins left="0.62992125984251968" right="0.23622047244094491" top="0.35433070866141736" bottom="0.35433070866141736" header="0.39370078740157483" footer="0.15748031496062992"/>
  <pageSetup paperSize="9" scale="73" orientation="portrait" horizontalDpi="4294967292" verticalDpi="4294967292" r:id="rId2"/>
  <headerFooter>
    <oddHeader xml:space="preserve">&amp;R&amp;20&amp;K00-044
</oddHead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3</vt:i4>
      </vt:variant>
    </vt:vector>
  </HeadingPairs>
  <TitlesOfParts>
    <vt:vector size="4" baseType="lpstr">
      <vt:lpstr>Contrat annuel </vt:lpstr>
      <vt:lpstr>'Contrat annuel '!_ftn1</vt:lpstr>
      <vt:lpstr>'Contrat annuel '!_ftnref1</vt:lpstr>
      <vt:lpstr>'Contrat annuel '!Zone_d_impression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Contrat paniers marseillais</dc:title>
  <dc:creator>Yves Delord</dc:creator>
  <cp:lastModifiedBy>Yves Delord</cp:lastModifiedBy>
  <cp:lastPrinted>2022-03-07T16:57:16Z</cp:lastPrinted>
  <dcterms:created xsi:type="dcterms:W3CDTF">2019-12-21T17:03:14Z</dcterms:created>
  <dcterms:modified xsi:type="dcterms:W3CDTF">2022-03-07T19:25:02Z</dcterms:modified>
</cp:coreProperties>
</file>