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Nos Documents sur D\1- Yves Panier PDM\SynchroPDM_18_11_2020\1- Commun PDM\3- Contrats vierges + charte + textes réponse mails\2023-2024\"/>
    </mc:Choice>
  </mc:AlternateContent>
  <xr:revisionPtr revIDLastSave="0" documentId="13_ncr:1_{D7FCBFEC-9758-4146-A219-6422A1BC5916}" xr6:coauthVersionLast="47" xr6:coauthVersionMax="47" xr10:uidLastSave="{00000000-0000-0000-0000-000000000000}"/>
  <bookViews>
    <workbookView xWindow="-25320" yWindow="360" windowWidth="25440" windowHeight="15540" xr2:uid="{F02C8A3B-0A5F-4EAF-A935-12233CEACA00}"/>
  </bookViews>
  <sheets>
    <sheet name="Contrat semestriel P1" sheetId="3" r:id="rId1"/>
  </sheets>
  <definedNames>
    <definedName name="_ftn1" localSheetId="0">'Contrat semestriel P1'!$A$22</definedName>
    <definedName name="_ftnref1" localSheetId="0">'Contrat semestriel P1'!$A$20</definedName>
    <definedName name="_xlnm.Print_Area" localSheetId="0">'Contrat semestriel P1'!$A$1:$K$58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3" l="1"/>
  <c r="J29" i="3" a="1"/>
  <c r="J29" i="3" l="1"/>
  <c r="G48" i="3" s="1"/>
  <c r="J30" i="3" l="1"/>
  <c r="E43" i="3" s="1"/>
  <c r="E41" i="3"/>
  <c r="D47" i="3" l="1"/>
  <c r="I48" i="3" s="1"/>
  <c r="B48" i="3"/>
  <c r="D4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<sst xmlns="http://schemas.openxmlformats.org/spreadsheetml/2006/main" count="65" uniqueCount="60">
  <si>
    <t>Loïc Péré, agriculteur bio (label AB certifié par Ecocert) à Saint Gilles (Gard)</t>
  </si>
  <si>
    <r>
      <t>-</t>
    </r>
    <r>
      <rPr>
        <sz val="7"/>
        <color theme="1"/>
        <rFont val="Arial"/>
        <family val="2"/>
      </rPr>
      <t xml:space="preserve"> </t>
    </r>
    <r>
      <rPr>
        <sz val="9"/>
        <color theme="1"/>
        <rFont val="Arial"/>
        <family val="2"/>
      </rPr>
      <t>s'engage à maintenir, la certification "agriculture biologique" de son exploitation.</t>
    </r>
  </si>
  <si>
    <t xml:space="preserve">Le prix du panier est fixé à </t>
  </si>
  <si>
    <t>Je soussigné[e]</t>
  </si>
  <si>
    <t>Adresse</t>
  </si>
  <si>
    <t>Tél. portable</t>
  </si>
  <si>
    <t>Courriel</t>
  </si>
  <si>
    <t>Premier panier récupéré le</t>
  </si>
  <si>
    <t xml:space="preserve"> soit un total de </t>
  </si>
  <si>
    <t>Je souhaite prendre</t>
  </si>
  <si>
    <t xml:space="preserve">Je règle en </t>
  </si>
  <si>
    <t>(pas de report possible pour les œufs)</t>
  </si>
  <si>
    <t>Fait à Marseille le</t>
  </si>
  <si>
    <t xml:space="preserve">ou un total de </t>
  </si>
  <si>
    <t>panier(s) hebdo (1)</t>
  </si>
  <si>
    <t>chèques de :</t>
  </si>
  <si>
    <t>boîte(s) hebdo</t>
  </si>
  <si>
    <t xml:space="preserve">soit </t>
  </si>
  <si>
    <t>boîtes</t>
  </si>
  <si>
    <t>boîte(s) / 15j</t>
  </si>
  <si>
    <t>contact.pdm@lespaniersmarseillais.org</t>
  </si>
  <si>
    <t>Signature de l'adhérent :</t>
  </si>
  <si>
    <t>Loïc Péré :</t>
  </si>
  <si>
    <t>Panier légumes et fruits :</t>
  </si>
  <si>
    <t>- J'adhère à la Charte des Paniers Marseillais.</t>
  </si>
  <si>
    <t>panier(s) par quinzaine</t>
  </si>
  <si>
    <t xml:space="preserve"> (jj/mm/aaaa)</t>
  </si>
  <si>
    <t>fin du contrat le</t>
  </si>
  <si>
    <t>date non modifiable</t>
  </si>
  <si>
    <t xml:space="preserve">ou en </t>
  </si>
  <si>
    <t xml:space="preserve">             Les chèques sont à libeller à l’ordre de Loïc Péré et seront encaissés après le 5 de chaque mois.</t>
  </si>
  <si>
    <t xml:space="preserve">-  Par ce contrat, je m'engage sur plusieurs mois et je soutiens ainsi Loïc Péré dans sa démarche de production maraîchère bio. </t>
  </si>
  <si>
    <t xml:space="preserve">- Je m’engage à venir prendre mon panier chaque semaine ou à le faire récupérer par une personne de mon choix ; en cas d’oubli, je sais que mon panier ne sera ni remplacé ni remboursé. </t>
  </si>
  <si>
    <r>
      <t>-</t>
    </r>
    <r>
      <rPr>
        <sz val="7"/>
        <color theme="1"/>
        <rFont val="Arial"/>
        <family val="2"/>
      </rPr>
      <t xml:space="preserve"> </t>
    </r>
    <r>
      <rPr>
        <sz val="9"/>
        <color theme="1"/>
        <rFont val="Arial"/>
        <family val="2"/>
      </rPr>
      <t>s'engage à fournir chaque semaine un panier de 4,5 kg à 6 kg, composé de 8 à 10 variétés de légumes et fruits en saison, cultivés par ses soins.</t>
    </r>
  </si>
  <si>
    <t>mercredi de 19h 05 à 19h 50 sur le cours Julien au niveau du métro "Notre Dame du Mont"</t>
  </si>
  <si>
    <t>(1) Inscrire au clavier et en chiffre, le nombre de paniers désirés dans les cases vertes</t>
  </si>
  <si>
    <t xml:space="preserve">ou </t>
  </si>
  <si>
    <t xml:space="preserve">ou  </t>
  </si>
  <si>
    <t>Date et lieu de distribution :</t>
  </si>
  <si>
    <t>- Je m’engage à m'inscrire dans une équipe de distribution une fois tous les 2 mois et à être sur place de 18h50 à 20h 15 pour participer à la distribution.</t>
  </si>
  <si>
    <t>Règlement de panier + œufs :</t>
  </si>
  <si>
    <t>chèque de :</t>
  </si>
  <si>
    <t>version 04/03/2023</t>
  </si>
  <si>
    <r>
      <t xml:space="preserve">-  En raison d'une nouvelle organisation de mon foyer ou de mon travail, je pourrai demander </t>
    </r>
    <r>
      <rPr>
        <u/>
        <sz val="9"/>
        <color theme="1"/>
        <rFont val="Arial"/>
        <family val="2"/>
      </rPr>
      <t>par mail, 1 mois à l'avance</t>
    </r>
    <r>
      <rPr>
        <sz val="9"/>
        <color theme="1"/>
        <rFont val="Arial"/>
        <family val="2"/>
      </rPr>
      <t>, la modification définitive de mon contrat ou sa résiliation. Les chèques non encaissés seront annulés.</t>
    </r>
  </si>
  <si>
    <t>(Association affiliée au réseaux des Paniers Marseillais)</t>
  </si>
  <si>
    <t>entre Loïc Péré et le soussigné, adhérent du Panier de la Plaine du Mont</t>
  </si>
  <si>
    <t>- J'accepte les variations de production liées aux aléas du maréchage bio et ses conséquences sur la composition de mon panier. Je serai solidaire de Loïc Péré en cas d'incident ou de sinistre altérant sa capacité de production et en cas de catastrophe météorologique (grêle, tempête, gel, inondation, sécheresse, etc).</t>
  </si>
  <si>
    <r>
      <t xml:space="preserve">A titre exeptionnel, et en dehors de juillet et août (période d'indisponibilité des bénévoles), une demande de report de panier pourrait être envisagée si les conditions suivantes sont remplies :
   1/ demande faite par mail.
   2/ demande faite au minimum 7 jours et au maximum 14 jours, avant la date du panier à reporter. 
   3/ le nombre total des reports ne dépasse pas 2 par contrat de 6 mois, ou 4 par contrat annuel (3 reports consécutifs au maximum).
   4/ La date cible du report ne dépasse pas de plus de 4 semaines la date du panier à reporter ni ne dépasse l'échéance du contrat.
   5/ La somme des reports de tous les adhérents ne dépasse pas le nombre de 5 par semaine (7% des paniers commandés à Loïc)
Si toute les conditions sont remplies, le report est confirmé par mail. A défaut de confirmation, le report n'est pas enregistré.
Les oeufs ne peuvent pas être reportés. Les demandes seront prises en compte par ordre d'arrivée des mails. 
 </t>
    </r>
    <r>
      <rPr>
        <i/>
        <sz val="9"/>
        <color theme="1"/>
        <rFont val="Arial"/>
        <family val="2"/>
      </rPr>
      <t>Les reports de panier pourraient être envisagés pendant l'été si des bénévoles prenaient en charge la gestion de ces reports en juillet et août.</t>
    </r>
  </si>
  <si>
    <r>
      <t xml:space="preserve">semaines </t>
    </r>
    <r>
      <rPr>
        <b/>
        <sz val="9"/>
        <color theme="0"/>
        <rFont val="Arial"/>
        <family val="2"/>
      </rPr>
      <t>(1)</t>
    </r>
  </si>
  <si>
    <r>
      <t>quinzaines</t>
    </r>
    <r>
      <rPr>
        <b/>
        <sz val="9"/>
        <color theme="0"/>
        <rFont val="Arial"/>
        <family val="2"/>
      </rPr>
      <t xml:space="preserve"> (2)</t>
    </r>
  </si>
  <si>
    <t>date modifiable</t>
  </si>
  <si>
    <r>
      <rPr>
        <b/>
        <sz val="11"/>
        <color theme="1"/>
        <rFont val="Arial"/>
        <family val="2"/>
      </rPr>
      <t>Option œufs bio</t>
    </r>
    <r>
      <rPr>
        <b/>
        <sz val="9"/>
        <color theme="1"/>
        <rFont val="Arial"/>
        <family val="2"/>
      </rPr>
      <t>,</t>
    </r>
    <r>
      <rPr>
        <sz val="9"/>
        <color theme="1"/>
        <rFont val="Arial"/>
        <family val="2"/>
      </rPr>
      <t xml:space="preserve"> de la ferme de Loïc.  Prix de la boîte de 6 œufs :</t>
    </r>
  </si>
  <si>
    <t>Adhésion annuelle à l'association "Le Panier de la Plaine du Mont" affilliée au réseau des Paniers Marseillais :</t>
  </si>
  <si>
    <t>- Ma cotisation me permet de souscrire d'autres contrats proposés par mon association (pain, fruits, poulets, champignons…) et me permet  d'accéder aux commandes mutualisées bio des Paniers Marseillais à des petits producteurs locaux (Huile d'olive, légumes secs, viande, volaille, poissons (loups), coquiillages, café, chocolat, farines, céréales, épices, cosmétiques, produits d'entretien, etc.)</t>
  </si>
  <si>
    <r>
      <t>-</t>
    </r>
    <r>
      <rPr>
        <sz val="7"/>
        <color theme="1"/>
        <rFont val="Arial"/>
        <family val="2"/>
      </rPr>
      <t xml:space="preserve"> </t>
    </r>
    <r>
      <rPr>
        <sz val="9"/>
        <color theme="1"/>
        <rFont val="Arial"/>
        <family val="2"/>
      </rPr>
      <t>adhère aux principes de la Charte du réseau des  "Paniers Marseillais".</t>
    </r>
  </si>
  <si>
    <t xml:space="preserve">                                     </t>
  </si>
  <si>
    <r>
      <t xml:space="preserve">- Je règle ma cotisation annuelle avec un seul chèque de 25€ à  </t>
    </r>
    <r>
      <rPr>
        <b/>
        <sz val="9"/>
        <color theme="1"/>
        <rFont val="Arial"/>
        <family val="2"/>
      </rPr>
      <t>"Panier de la Plaine du Mont"</t>
    </r>
    <r>
      <rPr>
        <sz val="9"/>
        <color theme="1"/>
        <rFont val="Arial"/>
        <family val="2"/>
      </rPr>
      <t xml:space="preserve"> pour tout contrat signé entre le 29/03/2023 et le 20/09/2023. M</t>
    </r>
    <r>
      <rPr>
        <i/>
        <sz val="8"/>
        <color theme="1"/>
        <rFont val="Arial"/>
        <family val="2"/>
      </rPr>
      <t>a cotisation sera ensuite répartie : 7€ pour le Panier de la Plaine du Mont et 18€ pour le réseau des Paniers Marseillais.</t>
    </r>
  </si>
  <si>
    <t>Contrat de partenariat solidaire jusqu'au 20/09/2023 inclus   -   (Semestriel P1)</t>
  </si>
  <si>
    <r>
      <t xml:space="preserve">Ce contrat doit être complété à l'aide d'un tableur compatible avec Excel. 
Si vous ne voyez pas le nombre et montant des chèques, merci de nous joindre </t>
    </r>
    <r>
      <rPr>
        <sz val="11"/>
        <color theme="1"/>
        <rFont val="Arial"/>
        <family val="2"/>
      </rPr>
      <t>au 06 18 90 35 09</t>
    </r>
  </si>
  <si>
    <t>Contrat destiné aux adhérents certains de terminer leur contrat avant le 20/09/2023
Le contrat classique "annuel" peut être interrompu en prévenant 1 mois à l'avance. Les chèques non encaissés sont alors annulés.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</si>
</sst>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Red]#,##0.00\ &quot;€&quot;"/>
    <numFmt numFmtId="165" formatCode="#,##0.0\ &quot;€&quot;;[Red]#,##0.0\ &quot;€&quot;"/>
    <numFmt numFmtId="166" formatCode="_-* #,##0.00\ [$€-40C]_-;\-* #,##0.00\ [$€-40C]_-;_-* &quot;-&quot;??\ [$€-40C]_-;_-@_-"/>
    <numFmt numFmtId="167" formatCode="#,##0\ &quot;€&quot;;[Red]#,##0\ &quot;€&quot;"/>
    <numFmt numFmtId="168" formatCode="#,##0.000\ &quot;€&quot;;[Red]#,##0.000\ &quot;€&quot;"/>
  </numFmts>
  <fonts count="35">
    <font>
      <sz val="12"/>
      <color theme="1"/>
      <name val="Calibri"/>
      <family val="2"/>
      <scheme val="minor"/>
    </font>
    <font>
      <sz val="12"/>
      <color theme="1"/>
      <name val="Calibri"/>
      <family val="2"/>
      <scheme val="minor"/>
    </font>
    <font>
      <b/>
      <sz val="14"/>
      <color theme="1"/>
      <name val="Arial"/>
      <family val="2"/>
    </font>
    <font>
      <sz val="12"/>
      <color theme="1"/>
      <name val="Arial"/>
      <family val="2"/>
    </font>
    <font>
      <b/>
      <sz val="11"/>
      <color theme="1"/>
      <name val="Arial"/>
      <family val="2"/>
    </font>
    <font>
      <b/>
      <sz val="9"/>
      <color theme="1"/>
      <name val="Arial"/>
      <family val="2"/>
    </font>
    <font>
      <sz val="9"/>
      <color theme="1"/>
      <name val="Arial"/>
      <family val="2"/>
    </font>
    <font>
      <sz val="7"/>
      <color theme="1"/>
      <name val="Arial"/>
      <family val="2"/>
    </font>
    <font>
      <sz val="11"/>
      <color theme="1"/>
      <name val="Arial"/>
      <family val="2"/>
    </font>
    <font>
      <i/>
      <sz val="9"/>
      <color theme="1"/>
      <name val="Arial"/>
      <family val="2"/>
    </font>
    <font>
      <b/>
      <u/>
      <sz val="9"/>
      <color theme="1"/>
      <name val="Arial"/>
      <family val="2"/>
    </font>
    <font>
      <b/>
      <sz val="10"/>
      <color theme="1"/>
      <name val="Arial"/>
      <family val="2"/>
    </font>
    <font>
      <sz val="8"/>
      <color theme="1"/>
      <name val="Calibri"/>
      <family val="2"/>
      <scheme val="minor"/>
    </font>
    <font>
      <u/>
      <sz val="12"/>
      <color theme="1"/>
      <name val="Arial"/>
      <family val="2"/>
    </font>
    <font>
      <sz val="9"/>
      <color theme="1"/>
      <name val="Calibri"/>
      <family val="2"/>
      <scheme val="minor"/>
    </font>
    <font>
      <sz val="9"/>
      <color theme="1"/>
      <name val="Calibri"/>
      <family val="2"/>
    </font>
    <font>
      <u/>
      <sz val="12"/>
      <color theme="10"/>
      <name val="Calibri"/>
      <family val="2"/>
      <scheme val="minor"/>
    </font>
    <font>
      <sz val="8"/>
      <color theme="1"/>
      <name val="Arial"/>
      <family val="2"/>
    </font>
    <font>
      <sz val="10"/>
      <color theme="1"/>
      <name val="Arial"/>
      <family val="2"/>
    </font>
    <font>
      <b/>
      <u/>
      <sz val="10.5"/>
      <color theme="1"/>
      <name val="Arial"/>
      <family val="2"/>
    </font>
    <font>
      <i/>
      <sz val="8"/>
      <color theme="1"/>
      <name val="Arial"/>
      <family val="2"/>
    </font>
    <font>
      <b/>
      <sz val="12"/>
      <color theme="1"/>
      <name val="Arial"/>
      <family val="2"/>
    </font>
    <font>
      <u/>
      <sz val="10"/>
      <color theme="10"/>
      <name val="Calibri"/>
      <family val="2"/>
      <scheme val="minor"/>
    </font>
    <font>
      <u/>
      <sz val="9"/>
      <color theme="1"/>
      <name val="Arial"/>
      <family val="2"/>
    </font>
    <font>
      <b/>
      <sz val="12"/>
      <color theme="1"/>
      <name val="Calibri"/>
      <family val="2"/>
      <scheme val="minor"/>
    </font>
    <font>
      <b/>
      <sz val="9"/>
      <color theme="0" tint="-0.249977111117893"/>
      <name val="Calibri"/>
      <family val="2"/>
      <scheme val="minor"/>
    </font>
    <font>
      <b/>
      <sz val="10"/>
      <color theme="1"/>
      <name val="Calibri"/>
      <family val="2"/>
      <scheme val="minor"/>
    </font>
    <font>
      <b/>
      <sz val="10"/>
      <color rgb="FF000000"/>
      <name val="Arial"/>
      <family val="2"/>
    </font>
    <font>
      <sz val="22"/>
      <color theme="1" tint="0.34998626667073579"/>
      <name val="Arial"/>
      <family val="2"/>
    </font>
    <font>
      <sz val="8"/>
      <color theme="0" tint="-0.499984740745262"/>
      <name val="Calibri"/>
      <family val="2"/>
      <scheme val="minor"/>
    </font>
    <font>
      <b/>
      <sz val="9"/>
      <color theme="0"/>
      <name val="Arial"/>
      <family val="2"/>
    </font>
    <font>
      <sz val="9"/>
      <color theme="0"/>
      <name val="Arial"/>
      <family val="2"/>
    </font>
    <font>
      <sz val="10"/>
      <color theme="0"/>
      <name val="Arial Unicode MS"/>
    </font>
    <font>
      <sz val="9"/>
      <color theme="0"/>
      <name val="Calibri"/>
      <family val="2"/>
      <scheme val="minor"/>
    </font>
    <font>
      <sz val="12"/>
      <color theme="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cellStyleXfs>
  <cellXfs count="167">
    <xf numFmtId="0" fontId="0" fillId="0" borderId="0" xfId="0"/>
    <xf numFmtId="0" fontId="3" fillId="0" borderId="0" xfId="0" applyFont="1"/>
    <xf numFmtId="0" fontId="6" fillId="0" borderId="0" xfId="0" applyFont="1"/>
    <xf numFmtId="0" fontId="0" fillId="0" borderId="7" xfId="0" applyBorder="1"/>
    <xf numFmtId="0" fontId="4" fillId="0" borderId="7" xfId="0" applyFont="1" applyBorder="1" applyAlignment="1">
      <alignment horizontal="center"/>
    </xf>
    <xf numFmtId="0" fontId="12" fillId="0" borderId="0" xfId="0" applyFont="1"/>
    <xf numFmtId="164" fontId="0" fillId="0" borderId="0" xfId="0" applyNumberFormat="1"/>
    <xf numFmtId="164" fontId="8" fillId="0" borderId="7" xfId="1" applyNumberFormat="1" applyFont="1" applyFill="1" applyBorder="1" applyAlignment="1">
      <alignment horizontal="center"/>
    </xf>
    <xf numFmtId="44" fontId="8" fillId="0" borderId="7" xfId="1" applyFont="1" applyFill="1" applyBorder="1" applyAlignment="1">
      <alignment horizontal="center"/>
    </xf>
    <xf numFmtId="164" fontId="8" fillId="0" borderId="0" xfId="1" applyNumberFormat="1" applyFont="1" applyFill="1" applyBorder="1" applyAlignment="1">
      <alignment horizontal="center"/>
    </xf>
    <xf numFmtId="44" fontId="8" fillId="0" borderId="0" xfId="1" applyFont="1" applyFill="1" applyBorder="1" applyAlignment="1">
      <alignment horizontal="center"/>
    </xf>
    <xf numFmtId="0" fontId="0" fillId="0" borderId="11" xfId="0" applyBorder="1"/>
    <xf numFmtId="0" fontId="3" fillId="0" borderId="11" xfId="0" applyFont="1" applyBorder="1"/>
    <xf numFmtId="0" fontId="3" fillId="0" borderId="7" xfId="0" applyFont="1" applyBorder="1"/>
    <xf numFmtId="0" fontId="0" fillId="0" borderId="0" xfId="0" applyAlignment="1">
      <alignment horizontal="left"/>
    </xf>
    <xf numFmtId="166" fontId="0" fillId="0" borderId="0" xfId="0" applyNumberFormat="1"/>
    <xf numFmtId="43" fontId="0" fillId="0" borderId="0" xfId="3" applyFont="1"/>
    <xf numFmtId="0" fontId="6" fillId="0" borderId="0" xfId="0" quotePrefix="1" applyFont="1" applyAlignment="1">
      <alignment horizontal="left" wrapText="1"/>
    </xf>
    <xf numFmtId="0" fontId="6" fillId="0" borderId="0" xfId="0" applyFont="1" applyAlignment="1">
      <alignment horizontal="left" wrapText="1"/>
    </xf>
    <xf numFmtId="0" fontId="4" fillId="0" borderId="8" xfId="0" applyFont="1" applyBorder="1"/>
    <xf numFmtId="0" fontId="5" fillId="0" borderId="7" xfId="0" applyFont="1" applyBorder="1"/>
    <xf numFmtId="0" fontId="3" fillId="0" borderId="9" xfId="0" applyFont="1" applyBorder="1"/>
    <xf numFmtId="0" fontId="0" fillId="0" borderId="10" xfId="0" applyBorder="1"/>
    <xf numFmtId="0" fontId="6" fillId="0" borderId="11" xfId="0" applyFont="1" applyBorder="1" applyAlignment="1">
      <alignment horizontal="right"/>
    </xf>
    <xf numFmtId="165" fontId="6" fillId="0" borderId="11" xfId="0" applyNumberFormat="1" applyFont="1" applyBorder="1" applyProtection="1">
      <protection locked="0"/>
    </xf>
    <xf numFmtId="166" fontId="6" fillId="0" borderId="11" xfId="0" applyNumberFormat="1" applyFont="1" applyBorder="1"/>
    <xf numFmtId="0" fontId="3" fillId="0" borderId="12" xfId="0" applyFont="1" applyBorder="1"/>
    <xf numFmtId="0" fontId="4" fillId="0" borderId="8" xfId="0" applyFont="1" applyBorder="1" applyAlignment="1">
      <alignment vertical="center"/>
    </xf>
    <xf numFmtId="0" fontId="3" fillId="0" borderId="5" xfId="0" applyFont="1" applyBorder="1"/>
    <xf numFmtId="0" fontId="3" fillId="0" borderId="6" xfId="0" applyFont="1" applyBorder="1"/>
    <xf numFmtId="0" fontId="6" fillId="0" borderId="5" xfId="0" applyFont="1" applyBorder="1"/>
    <xf numFmtId="0" fontId="3" fillId="0" borderId="5" xfId="0" applyFont="1" applyBorder="1" applyAlignment="1">
      <alignment horizontal="right"/>
    </xf>
    <xf numFmtId="0" fontId="9" fillId="0" borderId="10" xfId="0" applyFont="1" applyBorder="1" applyAlignment="1">
      <alignment vertical="center"/>
    </xf>
    <xf numFmtId="0" fontId="6" fillId="0" borderId="8" xfId="0" applyFont="1" applyBorder="1"/>
    <xf numFmtId="164" fontId="0" fillId="0" borderId="9" xfId="0" applyNumberFormat="1" applyBorder="1"/>
    <xf numFmtId="0" fontId="0" fillId="0" borderId="5" xfId="0" applyBorder="1"/>
    <xf numFmtId="0" fontId="0" fillId="0" borderId="6" xfId="0" applyBorder="1"/>
    <xf numFmtId="0" fontId="15" fillId="0" borderId="5" xfId="0" applyFont="1" applyBorder="1"/>
    <xf numFmtId="164" fontId="0" fillId="0" borderId="6" xfId="0" applyNumberFormat="1" applyBorder="1"/>
    <xf numFmtId="0" fontId="6" fillId="0" borderId="10" xfId="0" applyFont="1" applyBorder="1"/>
    <xf numFmtId="0" fontId="8" fillId="0" borderId="3" xfId="0" applyFont="1" applyBorder="1"/>
    <xf numFmtId="0" fontId="6" fillId="0" borderId="11" xfId="0" applyFont="1" applyBorder="1"/>
    <xf numFmtId="164" fontId="8" fillId="0" borderId="11" xfId="1" applyNumberFormat="1" applyFont="1" applyFill="1" applyBorder="1" applyAlignment="1">
      <alignment horizontal="center"/>
    </xf>
    <xf numFmtId="44" fontId="8" fillId="0" borderId="11" xfId="1" applyFont="1" applyFill="1" applyBorder="1" applyAlignment="1">
      <alignment horizontal="center"/>
    </xf>
    <xf numFmtId="0" fontId="10" fillId="0" borderId="11" xfId="0" applyFont="1" applyBorder="1"/>
    <xf numFmtId="0" fontId="0" fillId="0" borderId="12" xfId="0" applyBorder="1"/>
    <xf numFmtId="0" fontId="6" fillId="0" borderId="7" xfId="0" applyFont="1" applyBorder="1"/>
    <xf numFmtId="0" fontId="8" fillId="0" borderId="7" xfId="0" applyFont="1" applyBorder="1"/>
    <xf numFmtId="0" fontId="10" fillId="0" borderId="7" xfId="0" applyFont="1" applyBorder="1"/>
    <xf numFmtId="0" fontId="4" fillId="6" borderId="8" xfId="0" applyFont="1" applyFill="1" applyBorder="1"/>
    <xf numFmtId="0" fontId="4" fillId="6" borderId="7" xfId="0" applyFont="1" applyFill="1" applyBorder="1"/>
    <xf numFmtId="0" fontId="5" fillId="6" borderId="7" xfId="0" applyFont="1" applyFill="1" applyBorder="1"/>
    <xf numFmtId="164" fontId="4" fillId="6" borderId="7" xfId="1" applyNumberFormat="1" applyFont="1" applyFill="1" applyBorder="1" applyAlignment="1">
      <alignment horizontal="center"/>
    </xf>
    <xf numFmtId="44" fontId="4" fillId="6" borderId="7" xfId="1" applyFont="1" applyFill="1" applyBorder="1" applyAlignment="1">
      <alignment horizontal="center"/>
    </xf>
    <xf numFmtId="0" fontId="24" fillId="6" borderId="7" xfId="0" applyFont="1" applyFill="1" applyBorder="1"/>
    <xf numFmtId="0" fontId="10" fillId="6" borderId="7" xfId="0" applyFont="1" applyFill="1" applyBorder="1"/>
    <xf numFmtId="0" fontId="24" fillId="6" borderId="9" xfId="0" applyFont="1" applyFill="1" applyBorder="1"/>
    <xf numFmtId="0" fontId="11" fillId="6" borderId="5" xfId="0" applyFont="1" applyFill="1" applyBorder="1" applyAlignment="1">
      <alignment horizontal="right"/>
    </xf>
    <xf numFmtId="0" fontId="11" fillId="4" borderId="1" xfId="0" applyFont="1" applyFill="1" applyBorder="1" applyAlignment="1">
      <alignment horizontal="center"/>
    </xf>
    <xf numFmtId="0" fontId="11" fillId="6" borderId="0" xfId="0" applyFont="1" applyFill="1" applyAlignment="1">
      <alignment horizontal="center"/>
    </xf>
    <xf numFmtId="166" fontId="11" fillId="4" borderId="1" xfId="0" applyNumberFormat="1" applyFont="1" applyFill="1" applyBorder="1" applyAlignment="1">
      <alignment horizontal="center"/>
    </xf>
    <xf numFmtId="0" fontId="25" fillId="6" borderId="0" xfId="0" applyFont="1" applyFill="1" applyAlignment="1">
      <alignment vertical="center"/>
    </xf>
    <xf numFmtId="0" fontId="5" fillId="6" borderId="0" xfId="0" applyFont="1" applyFill="1"/>
    <xf numFmtId="0" fontId="24" fillId="6" borderId="0" xfId="0" applyFont="1" applyFill="1"/>
    <xf numFmtId="0" fontId="10" fillId="6" borderId="0" xfId="0" applyFont="1" applyFill="1"/>
    <xf numFmtId="0" fontId="24" fillId="6" borderId="6" xfId="0" applyFont="1" applyFill="1" applyBorder="1"/>
    <xf numFmtId="0" fontId="26" fillId="6" borderId="0" xfId="0" applyFont="1" applyFill="1"/>
    <xf numFmtId="0" fontId="11" fillId="6" borderId="0" xfId="0" applyFont="1" applyFill="1" applyAlignment="1">
      <alignment horizontal="right"/>
    </xf>
    <xf numFmtId="0" fontId="27" fillId="4" borderId="1" xfId="0" applyFont="1" applyFill="1" applyBorder="1" applyAlignment="1">
      <alignment horizontal="center"/>
    </xf>
    <xf numFmtId="0" fontId="5" fillId="6" borderId="10" xfId="0" applyFont="1" applyFill="1" applyBorder="1"/>
    <xf numFmtId="0" fontId="21" fillId="6" borderId="11" xfId="0" applyFont="1" applyFill="1" applyBorder="1"/>
    <xf numFmtId="164" fontId="21" fillId="6" borderId="11" xfId="0" applyNumberFormat="1" applyFont="1" applyFill="1" applyBorder="1"/>
    <xf numFmtId="0" fontId="24" fillId="6" borderId="11" xfId="0" applyFont="1" applyFill="1" applyBorder="1"/>
    <xf numFmtId="168" fontId="24" fillId="6" borderId="12" xfId="0" applyNumberFormat="1" applyFont="1" applyFill="1" applyBorder="1"/>
    <xf numFmtId="0" fontId="8" fillId="0" borderId="0" xfId="0" applyFont="1"/>
    <xf numFmtId="0" fontId="10" fillId="0" borderId="0" xfId="0" applyFont="1"/>
    <xf numFmtId="0" fontId="19" fillId="0" borderId="8" xfId="0" applyFont="1" applyBorder="1"/>
    <xf numFmtId="0" fontId="11" fillId="0" borderId="7" xfId="0" applyFont="1" applyBorder="1"/>
    <xf numFmtId="168" fontId="4" fillId="0" borderId="9" xfId="0" applyNumberFormat="1" applyFont="1" applyBorder="1" applyAlignment="1">
      <alignment horizontal="left"/>
    </xf>
    <xf numFmtId="0" fontId="6" fillId="0" borderId="5" xfId="0" quotePrefix="1" applyFont="1" applyBorder="1"/>
    <xf numFmtId="167" fontId="6" fillId="0" borderId="6" xfId="0" applyNumberFormat="1" applyFont="1" applyBorder="1" applyAlignment="1">
      <alignment horizontal="left"/>
    </xf>
    <xf numFmtId="0" fontId="3" fillId="0" borderId="5" xfId="0" applyFont="1" applyBorder="1" applyAlignment="1">
      <alignment horizontal="center"/>
    </xf>
    <xf numFmtId="0" fontId="8" fillId="5" borderId="1" xfId="0" applyFont="1" applyFill="1" applyBorder="1" applyProtection="1">
      <protection locked="0"/>
    </xf>
    <xf numFmtId="0" fontId="6" fillId="0" borderId="0" xfId="0" applyFont="1" applyAlignment="1">
      <alignment horizontal="center"/>
    </xf>
    <xf numFmtId="0" fontId="29" fillId="0" borderId="0" xfId="0" applyFont="1"/>
    <xf numFmtId="167" fontId="8" fillId="2" borderId="1" xfId="0" applyNumberFormat="1" applyFont="1" applyFill="1" applyBorder="1" applyAlignment="1">
      <alignment horizontal="center"/>
    </xf>
    <xf numFmtId="0" fontId="14" fillId="0" borderId="0" xfId="0" applyFont="1"/>
    <xf numFmtId="0" fontId="31" fillId="0" borderId="6" xfId="0" applyFont="1" applyBorder="1"/>
    <xf numFmtId="0" fontId="31" fillId="0" borderId="0" xfId="0" applyFont="1" applyAlignment="1">
      <alignment horizontal="right"/>
    </xf>
    <xf numFmtId="0" fontId="32" fillId="0" borderId="0" xfId="0" applyFont="1" applyAlignment="1">
      <alignment vertical="center"/>
    </xf>
    <xf numFmtId="1" fontId="32" fillId="0" borderId="0" xfId="0" applyNumberFormat="1" applyFont="1" applyAlignment="1">
      <alignment vertical="center"/>
    </xf>
    <xf numFmtId="0" fontId="5" fillId="0" borderId="0" xfId="0" quotePrefix="1" applyFont="1" applyAlignment="1">
      <alignment horizontal="center" wrapText="1"/>
    </xf>
    <xf numFmtId="14" fontId="6" fillId="5" borderId="0" xfId="0" applyNumberFormat="1" applyFont="1" applyFill="1" applyAlignment="1" applyProtection="1">
      <alignment horizontal="center"/>
      <protection locked="0"/>
    </xf>
    <xf numFmtId="14" fontId="5" fillId="4" borderId="0" xfId="0" applyNumberFormat="1" applyFont="1" applyFill="1" applyAlignment="1">
      <alignment horizontal="left"/>
    </xf>
    <xf numFmtId="0" fontId="17" fillId="5" borderId="0" xfId="0" applyFont="1" applyFill="1" applyAlignment="1">
      <alignment horizontal="center"/>
    </xf>
    <xf numFmtId="0" fontId="17" fillId="0" borderId="0" xfId="0" applyFont="1"/>
    <xf numFmtId="0" fontId="20" fillId="0" borderId="0" xfId="0" applyFont="1"/>
    <xf numFmtId="0" fontId="33" fillId="0" borderId="0" xfId="0" applyFont="1" applyAlignment="1">
      <alignment horizontal="right"/>
    </xf>
    <xf numFmtId="0" fontId="34" fillId="0" borderId="0" xfId="0" applyFont="1"/>
    <xf numFmtId="0" fontId="33" fillId="0" borderId="0" xfId="0" applyFont="1"/>
    <xf numFmtId="1" fontId="34" fillId="0" borderId="0" xfId="0" applyNumberFormat="1" applyFont="1"/>
    <xf numFmtId="167" fontId="5" fillId="2" borderId="1" xfId="0" applyNumberFormat="1" applyFont="1" applyFill="1" applyBorder="1" applyAlignment="1">
      <alignment horizontal="center"/>
    </xf>
    <xf numFmtId="0" fontId="15" fillId="0" borderId="0" xfId="0" applyFont="1"/>
    <xf numFmtId="0" fontId="13" fillId="0" borderId="0" xfId="0" applyFont="1" applyAlignment="1">
      <alignment horizontal="center"/>
    </xf>
    <xf numFmtId="0" fontId="28" fillId="0" borderId="0" xfId="0" applyFont="1" applyAlignment="1">
      <alignment horizontal="center" vertical="center"/>
    </xf>
    <xf numFmtId="0" fontId="21"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22" fillId="0" borderId="0" xfId="2" applyFont="1" applyBorder="1" applyAlignment="1">
      <alignment vertical="top"/>
    </xf>
    <xf numFmtId="14" fontId="8" fillId="5" borderId="2" xfId="0" applyNumberFormat="1" applyFont="1" applyFill="1" applyBorder="1" applyAlignment="1" applyProtection="1">
      <alignment horizontal="left"/>
      <protection locked="0"/>
    </xf>
    <xf numFmtId="14" fontId="8" fillId="5" borderId="3" xfId="0" applyNumberFormat="1" applyFont="1" applyFill="1" applyBorder="1" applyAlignment="1" applyProtection="1">
      <alignment horizontal="left"/>
      <protection locked="0"/>
    </xf>
    <xf numFmtId="14" fontId="8" fillId="5" borderId="4" xfId="0" applyNumberFormat="1" applyFont="1" applyFill="1" applyBorder="1" applyAlignment="1" applyProtection="1">
      <alignment horizontal="left"/>
      <protection locked="0"/>
    </xf>
    <xf numFmtId="0" fontId="6" fillId="0" borderId="0" xfId="0" applyFont="1" applyAlignment="1">
      <alignment horizontal="center"/>
    </xf>
    <xf numFmtId="0" fontId="6" fillId="5" borderId="8" xfId="0" applyFont="1" applyFill="1" applyBorder="1" applyAlignment="1" applyProtection="1">
      <alignment horizontal="center" vertical="top" wrapText="1"/>
      <protection locked="0"/>
    </xf>
    <xf numFmtId="0" fontId="6" fillId="5" borderId="7" xfId="0" applyFont="1" applyFill="1" applyBorder="1" applyAlignment="1" applyProtection="1">
      <alignment horizontal="center" vertical="top"/>
      <protection locked="0"/>
    </xf>
    <xf numFmtId="0" fontId="6" fillId="5" borderId="9" xfId="0" applyFont="1" applyFill="1" applyBorder="1" applyAlignment="1" applyProtection="1">
      <alignment horizontal="center" vertical="top"/>
      <protection locked="0"/>
    </xf>
    <xf numFmtId="0" fontId="6" fillId="5" borderId="10" xfId="0" applyFont="1" applyFill="1" applyBorder="1" applyAlignment="1" applyProtection="1">
      <alignment horizontal="center" vertical="top"/>
      <protection locked="0"/>
    </xf>
    <xf numFmtId="0" fontId="6" fillId="5" borderId="11" xfId="0" applyFont="1" applyFill="1" applyBorder="1" applyAlignment="1" applyProtection="1">
      <alignment horizontal="center" vertical="top"/>
      <protection locked="0"/>
    </xf>
    <xf numFmtId="0" fontId="6" fillId="5" borderId="12" xfId="0" applyFont="1" applyFill="1" applyBorder="1" applyAlignment="1" applyProtection="1">
      <alignment horizontal="center" vertical="top"/>
      <protection locked="0"/>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6" fillId="0" borderId="10" xfId="0" quotePrefix="1" applyFont="1" applyBorder="1" applyAlignment="1">
      <alignment horizontal="left"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0" fillId="0" borderId="0" xfId="0" applyAlignment="1">
      <alignment horizontal="left"/>
    </xf>
    <xf numFmtId="0" fontId="2" fillId="0" borderId="0" xfId="0" applyFont="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6" fillId="0" borderId="5" xfId="0" quotePrefix="1"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5" xfId="0" quotePrefix="1"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11" fillId="0" borderId="0" xfId="0" applyFont="1" applyAlignment="1">
      <alignment horizontal="left" vertical="center" wrapText="1"/>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6" fillId="0" borderId="5" xfId="0" quotePrefix="1" applyFont="1" applyBorder="1" applyAlignment="1">
      <alignment horizontal="left" wrapText="1"/>
    </xf>
    <xf numFmtId="0" fontId="6" fillId="0" borderId="0" xfId="0" applyFont="1" applyAlignment="1">
      <alignment horizontal="left" wrapText="1"/>
    </xf>
    <xf numFmtId="0" fontId="6" fillId="0" borderId="6" xfId="0" applyFont="1" applyBorder="1" applyAlignment="1">
      <alignment horizontal="left" wrapText="1"/>
    </xf>
    <xf numFmtId="0" fontId="6" fillId="0" borderId="0" xfId="0" applyFont="1" applyAlignment="1">
      <alignment horizontal="left"/>
    </xf>
    <xf numFmtId="0" fontId="6" fillId="0" borderId="6" xfId="0" applyFont="1" applyBorder="1" applyAlignment="1">
      <alignment horizontal="left"/>
    </xf>
    <xf numFmtId="0" fontId="5" fillId="0" borderId="10" xfId="0" quotePrefix="1" applyFont="1" applyBorder="1" applyAlignment="1">
      <alignment horizontal="left" wrapText="1"/>
    </xf>
    <xf numFmtId="0" fontId="5" fillId="0" borderId="11" xfId="0" quotePrefix="1" applyFont="1" applyBorder="1" applyAlignment="1">
      <alignment horizontal="left" wrapText="1"/>
    </xf>
    <xf numFmtId="0" fontId="5" fillId="0" borderId="12" xfId="0" quotePrefix="1" applyFont="1" applyBorder="1" applyAlignment="1">
      <alignment horizontal="left" wrapText="1"/>
    </xf>
    <xf numFmtId="49" fontId="6" fillId="5" borderId="2" xfId="0" applyNumberFormat="1" applyFont="1" applyFill="1" applyBorder="1" applyAlignment="1" applyProtection="1">
      <alignment horizontal="left"/>
      <protection locked="0"/>
    </xf>
    <xf numFmtId="49" fontId="6" fillId="5" borderId="3" xfId="0" applyNumberFormat="1" applyFont="1" applyFill="1" applyBorder="1" applyAlignment="1" applyProtection="1">
      <alignment horizontal="left"/>
      <protection locked="0"/>
    </xf>
    <xf numFmtId="49" fontId="6" fillId="5" borderId="4" xfId="0" applyNumberFormat="1" applyFont="1" applyFill="1" applyBorder="1" applyAlignment="1" applyProtection="1">
      <alignment horizontal="left"/>
      <protection locked="0"/>
    </xf>
    <xf numFmtId="0" fontId="6" fillId="0" borderId="5" xfId="0" applyFont="1" applyBorder="1" applyAlignment="1">
      <alignment horizontal="right"/>
    </xf>
    <xf numFmtId="0" fontId="6" fillId="0" borderId="6" xfId="0" applyFont="1" applyBorder="1" applyAlignment="1">
      <alignment horizontal="right"/>
    </xf>
    <xf numFmtId="0" fontId="6" fillId="0" borderId="1" xfId="0" quotePrefix="1" applyFont="1" applyBorder="1" applyAlignment="1">
      <alignment horizontal="left" vertical="center" wrapText="1"/>
    </xf>
    <xf numFmtId="0" fontId="6" fillId="0" borderId="1" xfId="0" applyFont="1" applyBorder="1" applyAlignment="1">
      <alignment horizontal="left" vertical="center" wrapText="1"/>
    </xf>
    <xf numFmtId="0" fontId="4" fillId="0" borderId="8" xfId="0" quotePrefix="1" applyFont="1" applyBorder="1" applyAlignment="1">
      <alignment horizontal="right" wrapText="1"/>
    </xf>
    <xf numFmtId="0" fontId="4" fillId="0" borderId="7" xfId="0" quotePrefix="1" applyFont="1" applyBorder="1" applyAlignment="1">
      <alignment horizontal="right" wrapText="1"/>
    </xf>
    <xf numFmtId="0" fontId="6" fillId="0" borderId="7" xfId="0" applyFont="1" applyBorder="1" applyAlignment="1">
      <alignment horizontal="left" wrapText="1"/>
    </xf>
    <xf numFmtId="0" fontId="6" fillId="0" borderId="9" xfId="0" applyFont="1" applyBorder="1" applyAlignment="1">
      <alignment horizontal="left" wrapText="1"/>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0" borderId="11" xfId="0" quotePrefix="1" applyFont="1" applyBorder="1" applyAlignment="1">
      <alignment horizontal="left" wrapText="1"/>
    </xf>
    <xf numFmtId="0" fontId="6" fillId="0" borderId="12" xfId="0" quotePrefix="1" applyFont="1" applyBorder="1" applyAlignment="1">
      <alignment horizontal="left" wrapText="1"/>
    </xf>
  </cellXfs>
  <cellStyles count="4">
    <cellStyle name="Lien hypertexte" xfId="2" builtinId="8"/>
    <cellStyle name="Milliers" xfId="3"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428075548057032531067019" TargetMode="External"/></Relationships>
</file>

<file path=xl/drawings/drawing1.xml><?xml version="1.0" encoding="utf-8"?>
<xdr:wsDr xmlns:xdr="http://schemas.openxmlformats.org/drawingml/2006/spreadsheetDrawing" xmlns:a="http://schemas.openxmlformats.org/drawingml/2006/main">
  <xdr:twoCellAnchor>
    <xdr:from>
      <xdr:col>9</xdr:col>
      <xdr:colOff>153368</xdr:colOff>
      <xdr:row>0</xdr:row>
      <xdr:rowOff>0</xdr:rowOff>
    </xdr:from>
    <xdr:to>
      <xdr:col>10</xdr:col>
      <xdr:colOff>387458</xdr:colOff>
      <xdr:row>4</xdr:row>
      <xdr:rowOff>206375</xdr:rowOff>
    </xdr:to>
    <xdr:pic>
      <xdr:nvPicPr>
        <xdr:cNvPr id="2" name="Image 1" descr="AB">
          <a:extLst>
            <a:ext uri="{FF2B5EF4-FFF2-40B4-BE49-F238E27FC236}">
              <a16:creationId xmlns:a16="http://schemas.microsoft.com/office/drawing/2014/main" id="{1B98CFFF-F0E5-47C9-8095-0157590C9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3156" y="0"/>
          <a:ext cx="920213" cy="99743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1587</xdr:colOff>
      <xdr:row>55</xdr:row>
      <xdr:rowOff>15876</xdr:rowOff>
    </xdr:from>
    <xdr:to>
      <xdr:col>7</xdr:col>
      <xdr:colOff>63501</xdr:colOff>
      <xdr:row>58</xdr:row>
      <xdr:rowOff>157160</xdr:rowOff>
    </xdr:to>
    <xdr:pic>
      <xdr:nvPicPr>
        <xdr:cNvPr id="4" name="Image 3">
          <a:extLst>
            <a:ext uri="{FF2B5EF4-FFF2-40B4-BE49-F238E27FC236}">
              <a16:creationId xmlns:a16="http://schemas.microsoft.com/office/drawing/2014/main" id="{98BA6542-8297-4F98-9BFF-692B2440F28F}"/>
            </a:ext>
          </a:extLst>
        </xdr:cNvPr>
        <xdr:cNvPicPr/>
      </xdr:nvPicPr>
      <xdr:blipFill rotWithShape="1">
        <a:blip xmlns:r="http://schemas.openxmlformats.org/officeDocument/2006/relationships" r:embed="rId2" r:link="rId4" cstate="print">
          <a:biLevel thresh="75000"/>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l="27646" t="36806" r="26058" b="34722"/>
        <a:stretch>
          <a:fillRect/>
        </a:stretch>
      </xdr:blipFill>
      <xdr:spPr bwMode="auto">
        <a:xfrm>
          <a:off x="4325937" y="11988801"/>
          <a:ext cx="833438" cy="73659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pdm@lespaniersmarseilla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6CCB-9935-41B1-A36B-64DF0BECE3AF}">
  <sheetPr>
    <pageSetUpPr fitToPage="1"/>
  </sheetPr>
  <dimension ref="A1:MY60"/>
  <sheetViews>
    <sheetView showGridLines="0" tabSelected="1" showRuler="0" view="pageLayout" zoomScale="118" zoomScaleNormal="125" zoomScalePageLayoutView="118" workbookViewId="0">
      <selection activeCell="B41" sqref="B41"/>
    </sheetView>
  </sheetViews>
  <sheetFormatPr baseColWidth="10" defaultRowHeight="15.75"/>
  <cols>
    <col min="1" max="1" width="15" customWidth="1"/>
    <col min="2" max="2" width="4.125" customWidth="1"/>
    <col min="3" max="3" width="14.125" bestFit="1" customWidth="1"/>
    <col min="4" max="4" width="10.5" customWidth="1"/>
    <col min="5" max="5" width="4.875" customWidth="1"/>
    <col min="6" max="6" width="9.5" customWidth="1"/>
    <col min="7" max="7" width="10.125" customWidth="1"/>
    <col min="8" max="8" width="9.875" customWidth="1"/>
    <col min="9" max="9" width="9.75" customWidth="1"/>
    <col min="10" max="10" width="9" customWidth="1"/>
    <col min="11" max="11" width="11" customWidth="1"/>
    <col min="12" max="12" width="3.75" customWidth="1"/>
    <col min="16" max="16" width="0" hidden="1" customWidth="1"/>
  </cols>
  <sheetData>
    <row r="1" spans="1:11" ht="21.75" customHeight="1">
      <c r="A1" s="129" t="s">
        <v>57</v>
      </c>
      <c r="B1" s="129"/>
      <c r="C1" s="129"/>
      <c r="D1" s="129"/>
      <c r="E1" s="129"/>
      <c r="F1" s="129"/>
      <c r="G1" s="129"/>
      <c r="H1" s="129"/>
      <c r="I1" s="129"/>
      <c r="K1" s="104"/>
    </row>
    <row r="2" spans="1:11" ht="21.75" customHeight="1">
      <c r="A2" s="105" t="s">
        <v>45</v>
      </c>
      <c r="C2" s="1"/>
      <c r="D2" s="1"/>
      <c r="E2" s="1"/>
      <c r="F2" s="1"/>
      <c r="G2" s="1"/>
      <c r="H2" s="1"/>
      <c r="I2" s="1"/>
      <c r="J2" s="1"/>
      <c r="K2" s="1"/>
    </row>
    <row r="3" spans="1:11" ht="3.6" customHeight="1">
      <c r="A3" s="106"/>
      <c r="C3" s="1"/>
      <c r="D3" s="1"/>
      <c r="E3" s="1"/>
      <c r="F3" s="1"/>
      <c r="G3" s="1"/>
      <c r="H3" s="1"/>
      <c r="I3" s="1"/>
      <c r="J3" s="1"/>
      <c r="K3" s="1"/>
    </row>
    <row r="4" spans="1:11">
      <c r="A4" s="107" t="s">
        <v>44</v>
      </c>
      <c r="C4" s="1"/>
      <c r="D4" s="1"/>
      <c r="E4" s="1"/>
      <c r="F4" s="1"/>
      <c r="G4" s="1"/>
      <c r="H4" s="1"/>
      <c r="I4" s="1"/>
      <c r="J4" s="1"/>
      <c r="K4" s="1"/>
    </row>
    <row r="5" spans="1:11" ht="18.75" customHeight="1">
      <c r="A5" s="108" t="s">
        <v>20</v>
      </c>
      <c r="B5" s="1"/>
      <c r="C5" s="1"/>
      <c r="D5" s="1"/>
      <c r="E5" s="1"/>
      <c r="F5" s="1"/>
      <c r="G5" s="1"/>
      <c r="H5" s="1"/>
      <c r="I5" s="1"/>
      <c r="J5" s="1"/>
      <c r="K5" s="1"/>
    </row>
    <row r="6" spans="1:11" ht="30.75" customHeight="1">
      <c r="A6" s="139" t="s">
        <v>59</v>
      </c>
      <c r="B6" s="139"/>
      <c r="C6" s="139"/>
      <c r="D6" s="139"/>
      <c r="E6" s="139"/>
      <c r="F6" s="139"/>
      <c r="G6" s="139"/>
      <c r="H6" s="139"/>
      <c r="I6" s="139"/>
      <c r="J6" s="139"/>
      <c r="K6" s="139"/>
    </row>
    <row r="7" spans="1:11" ht="29.25" customHeight="1">
      <c r="A7" s="130" t="s">
        <v>58</v>
      </c>
      <c r="B7" s="131"/>
      <c r="C7" s="131"/>
      <c r="D7" s="131"/>
      <c r="E7" s="131"/>
      <c r="F7" s="131"/>
      <c r="G7" s="131"/>
      <c r="H7" s="131"/>
      <c r="I7" s="131"/>
      <c r="J7" s="131"/>
      <c r="K7" s="132"/>
    </row>
    <row r="8" spans="1:11" ht="23.25" customHeight="1">
      <c r="A8" s="19" t="s">
        <v>0</v>
      </c>
      <c r="B8" s="20"/>
      <c r="C8" s="20"/>
      <c r="D8" s="20"/>
      <c r="E8" s="20"/>
      <c r="F8" s="20"/>
      <c r="G8" s="20"/>
      <c r="H8" s="13"/>
      <c r="I8" s="13"/>
      <c r="J8" s="13"/>
      <c r="K8" s="21"/>
    </row>
    <row r="9" spans="1:11" ht="19.149999999999999" customHeight="1">
      <c r="A9" s="133" t="s">
        <v>33</v>
      </c>
      <c r="B9" s="134"/>
      <c r="C9" s="134"/>
      <c r="D9" s="134"/>
      <c r="E9" s="134"/>
      <c r="F9" s="134"/>
      <c r="G9" s="134"/>
      <c r="H9" s="134"/>
      <c r="I9" s="134"/>
      <c r="J9" s="134"/>
      <c r="K9" s="135"/>
    </row>
    <row r="10" spans="1:11">
      <c r="A10" s="136" t="s">
        <v>1</v>
      </c>
      <c r="B10" s="137"/>
      <c r="C10" s="137"/>
      <c r="D10" s="137"/>
      <c r="E10" s="137"/>
      <c r="F10" s="137"/>
      <c r="G10" s="137"/>
      <c r="H10" s="137"/>
      <c r="I10" s="137"/>
      <c r="J10" s="137"/>
      <c r="K10" s="138"/>
    </row>
    <row r="11" spans="1:11">
      <c r="A11" s="136" t="s">
        <v>54</v>
      </c>
      <c r="B11" s="137"/>
      <c r="C11" s="137"/>
      <c r="D11" s="137"/>
      <c r="E11" s="137"/>
      <c r="F11" s="137"/>
      <c r="G11" s="137"/>
      <c r="H11" s="137"/>
      <c r="I11" s="137"/>
      <c r="J11" s="137"/>
      <c r="K11" s="138"/>
    </row>
    <row r="12" spans="1:11">
      <c r="A12" s="22"/>
      <c r="B12" s="23" t="s">
        <v>2</v>
      </c>
      <c r="C12" s="85">
        <v>19</v>
      </c>
      <c r="D12" s="12"/>
      <c r="E12" s="11"/>
      <c r="F12" s="11"/>
      <c r="G12" s="23"/>
      <c r="H12" s="24"/>
      <c r="I12" s="25"/>
      <c r="J12" s="12"/>
      <c r="K12" s="26"/>
    </row>
    <row r="13" spans="1:11" ht="7.15" customHeight="1">
      <c r="A13" s="13"/>
      <c r="B13" s="13"/>
      <c r="C13" s="13"/>
      <c r="D13" s="13"/>
      <c r="E13" s="13"/>
      <c r="F13" s="13"/>
      <c r="G13" s="13"/>
      <c r="H13" s="13"/>
      <c r="I13" s="13"/>
      <c r="J13" s="13"/>
      <c r="K13" s="13"/>
    </row>
    <row r="14" spans="1:11">
      <c r="A14" s="27" t="s">
        <v>3</v>
      </c>
      <c r="B14" s="140"/>
      <c r="C14" s="141"/>
      <c r="D14" s="141"/>
      <c r="E14" s="141"/>
      <c r="F14" s="141"/>
      <c r="G14" s="141"/>
      <c r="H14" s="141"/>
      <c r="I14" s="141"/>
      <c r="J14" s="141"/>
      <c r="K14" s="142"/>
    </row>
    <row r="15" spans="1:11" ht="5.0999999999999996" customHeight="1">
      <c r="A15" s="28"/>
      <c r="B15" s="1"/>
      <c r="C15" s="1"/>
      <c r="D15" s="1"/>
      <c r="E15" s="1"/>
      <c r="F15" s="1"/>
      <c r="G15" s="1"/>
      <c r="H15" s="1"/>
      <c r="I15" s="1"/>
      <c r="J15" s="1"/>
      <c r="K15" s="29"/>
    </row>
    <row r="16" spans="1:11">
      <c r="A16" s="30" t="s">
        <v>4</v>
      </c>
      <c r="B16" s="162"/>
      <c r="C16" s="163"/>
      <c r="D16" s="163"/>
      <c r="E16" s="163"/>
      <c r="F16" s="163"/>
      <c r="G16" s="163"/>
      <c r="H16" s="163"/>
      <c r="I16" s="163"/>
      <c r="J16" s="163"/>
      <c r="K16" s="164"/>
    </row>
    <row r="17" spans="1:13" ht="3.95" customHeight="1">
      <c r="A17" s="28"/>
      <c r="B17" s="1"/>
      <c r="C17" s="1"/>
      <c r="D17" s="1"/>
      <c r="E17" s="1"/>
      <c r="F17" s="1"/>
      <c r="G17" s="1"/>
      <c r="H17" s="1"/>
      <c r="I17" s="1"/>
      <c r="J17" s="1"/>
      <c r="K17" s="29"/>
    </row>
    <row r="18" spans="1:13">
      <c r="A18" s="30" t="s">
        <v>5</v>
      </c>
      <c r="B18" s="151"/>
      <c r="C18" s="152"/>
      <c r="D18" s="153"/>
      <c r="E18" s="154" t="s">
        <v>6</v>
      </c>
      <c r="F18" s="155"/>
      <c r="G18" s="151"/>
      <c r="H18" s="152"/>
      <c r="I18" s="152"/>
      <c r="J18" s="152"/>
      <c r="K18" s="153"/>
    </row>
    <row r="19" spans="1:13" ht="3.95" customHeight="1">
      <c r="A19" s="28"/>
      <c r="B19" s="1"/>
      <c r="C19" s="1"/>
      <c r="D19" s="1"/>
      <c r="E19" s="1"/>
      <c r="F19" s="1"/>
      <c r="G19" s="1"/>
      <c r="H19" s="1"/>
      <c r="I19" s="1"/>
      <c r="J19" s="1"/>
      <c r="K19" s="29"/>
    </row>
    <row r="20" spans="1:13" ht="17.25" customHeight="1">
      <c r="A20" s="133" t="s">
        <v>31</v>
      </c>
      <c r="B20" s="134"/>
      <c r="C20" s="134"/>
      <c r="D20" s="134"/>
      <c r="E20" s="134"/>
      <c r="F20" s="134"/>
      <c r="G20" s="134"/>
      <c r="H20" s="134"/>
      <c r="I20" s="134"/>
      <c r="J20" s="134"/>
      <c r="K20" s="135"/>
    </row>
    <row r="21" spans="1:13" ht="27.75" customHeight="1">
      <c r="A21" s="143" t="s">
        <v>46</v>
      </c>
      <c r="B21" s="144"/>
      <c r="C21" s="144"/>
      <c r="D21" s="144"/>
      <c r="E21" s="144"/>
      <c r="F21" s="144"/>
      <c r="G21" s="144"/>
      <c r="H21" s="144"/>
      <c r="I21" s="144"/>
      <c r="J21" s="144"/>
      <c r="K21" s="145"/>
    </row>
    <row r="22" spans="1:13" ht="28.5" customHeight="1">
      <c r="A22" s="143" t="s">
        <v>32</v>
      </c>
      <c r="B22" s="144"/>
      <c r="C22" s="144"/>
      <c r="D22" s="144"/>
      <c r="E22" s="144"/>
      <c r="F22" s="144"/>
      <c r="G22" s="144"/>
      <c r="H22" s="144"/>
      <c r="I22" s="144"/>
      <c r="J22" s="144"/>
      <c r="K22" s="145"/>
    </row>
    <row r="23" spans="1:13" ht="21.75" customHeight="1">
      <c r="A23" s="143" t="s">
        <v>39</v>
      </c>
      <c r="B23" s="144"/>
      <c r="C23" s="144"/>
      <c r="D23" s="144"/>
      <c r="E23" s="144"/>
      <c r="F23" s="144"/>
      <c r="G23" s="144"/>
      <c r="H23" s="144"/>
      <c r="I23" s="144"/>
      <c r="J23" s="144"/>
      <c r="K23" s="145"/>
    </row>
    <row r="24" spans="1:13" ht="30.75" hidden="1" customHeight="1">
      <c r="A24" s="125" t="s">
        <v>43</v>
      </c>
      <c r="B24" s="165"/>
      <c r="C24" s="165"/>
      <c r="D24" s="165"/>
      <c r="E24" s="165"/>
      <c r="F24" s="165"/>
      <c r="G24" s="165"/>
      <c r="H24" s="165"/>
      <c r="I24" s="165"/>
      <c r="J24" s="165"/>
      <c r="K24" s="166"/>
    </row>
    <row r="25" spans="1:13" ht="3.75" hidden="1" customHeight="1">
      <c r="A25" s="17"/>
      <c r="B25" s="17"/>
      <c r="C25" s="17"/>
      <c r="D25" s="17"/>
      <c r="E25" s="17"/>
      <c r="F25" s="17"/>
      <c r="G25" s="17"/>
      <c r="H25" s="17"/>
      <c r="I25" s="17"/>
      <c r="J25" s="17"/>
      <c r="K25" s="17"/>
    </row>
    <row r="26" spans="1:13" ht="128.25" customHeight="1">
      <c r="A26" s="156" t="s">
        <v>47</v>
      </c>
      <c r="B26" s="157"/>
      <c r="C26" s="157"/>
      <c r="D26" s="157"/>
      <c r="E26" s="157"/>
      <c r="F26" s="157"/>
      <c r="G26" s="157"/>
      <c r="H26" s="157"/>
      <c r="I26" s="157"/>
      <c r="J26" s="157"/>
      <c r="K26" s="157"/>
    </row>
    <row r="27" spans="1:13" ht="6.75" customHeight="1">
      <c r="A27" s="17"/>
      <c r="B27" s="18"/>
      <c r="C27" s="18"/>
      <c r="D27" s="18"/>
      <c r="E27" s="18"/>
      <c r="F27" s="18"/>
      <c r="G27" s="18"/>
      <c r="H27" s="18"/>
      <c r="I27" s="18"/>
      <c r="J27" s="18"/>
      <c r="K27" s="18"/>
      <c r="M27" s="16"/>
    </row>
    <row r="28" spans="1:13" ht="14.25" customHeight="1">
      <c r="A28" s="158" t="s">
        <v>38</v>
      </c>
      <c r="B28" s="159"/>
      <c r="C28" s="159"/>
      <c r="D28" s="160" t="s">
        <v>34</v>
      </c>
      <c r="E28" s="160"/>
      <c r="F28" s="160"/>
      <c r="G28" s="160"/>
      <c r="H28" s="160"/>
      <c r="I28" s="160"/>
      <c r="J28" s="160"/>
      <c r="K28" s="161"/>
    </row>
    <row r="29" spans="1:13" ht="12" customHeight="1">
      <c r="A29" s="30" t="s">
        <v>7</v>
      </c>
      <c r="B29" s="1"/>
      <c r="C29" s="92">
        <v>45014</v>
      </c>
      <c r="D29" s="5" t="s">
        <v>26</v>
      </c>
      <c r="E29" s="112" t="s">
        <v>27</v>
      </c>
      <c r="F29" s="112"/>
      <c r="G29" s="93">
        <v>45189</v>
      </c>
      <c r="I29" s="88" t="s">
        <v>8</v>
      </c>
      <c r="J29" s="89" cm="1">
        <f t="array" aca="1" ref="J29" ca="1">IF(C29&gt;1,SUMPRODUCT(((WEEKDAY(ROW(INDIRECT(C29&amp;":"&amp;G29))))=4)*1),"")</f>
        <v>26</v>
      </c>
      <c r="K29" s="87" t="s">
        <v>48</v>
      </c>
    </row>
    <row r="30" spans="1:13" ht="12.75" customHeight="1">
      <c r="A30" s="81"/>
      <c r="C30" s="94" t="s">
        <v>50</v>
      </c>
      <c r="D30" s="95"/>
      <c r="E30" s="1"/>
      <c r="F30" s="1"/>
      <c r="G30" s="96" t="s">
        <v>28</v>
      </c>
      <c r="H30" s="1"/>
      <c r="I30" s="88" t="s">
        <v>13</v>
      </c>
      <c r="J30" s="90">
        <f ca="1">IF(C29&gt;0,J29/2,"")</f>
        <v>13</v>
      </c>
      <c r="K30" s="87" t="s">
        <v>49</v>
      </c>
    </row>
    <row r="31" spans="1:13" ht="3.75" customHeight="1">
      <c r="A31" s="148" t="s">
        <v>55</v>
      </c>
      <c r="B31" s="149"/>
      <c r="C31" s="149"/>
      <c r="D31" s="149"/>
      <c r="E31" s="149"/>
      <c r="F31" s="149"/>
      <c r="G31" s="149"/>
      <c r="H31" s="149"/>
      <c r="I31" s="149"/>
      <c r="J31" s="149"/>
      <c r="K31" s="150"/>
    </row>
    <row r="32" spans="1:13" ht="3.75" customHeight="1">
      <c r="A32" s="91"/>
      <c r="B32" s="91"/>
      <c r="C32" s="91"/>
      <c r="D32" s="91"/>
      <c r="E32" s="91"/>
      <c r="F32" s="91"/>
      <c r="G32" s="91"/>
      <c r="H32" s="91"/>
      <c r="I32" s="91"/>
      <c r="J32" s="91"/>
      <c r="K32" s="91"/>
    </row>
    <row r="33" spans="1:14">
      <c r="A33" s="119" t="s">
        <v>23</v>
      </c>
      <c r="B33" s="120"/>
      <c r="C33" s="120"/>
      <c r="D33" s="120"/>
      <c r="E33" s="120"/>
      <c r="F33" s="120"/>
      <c r="G33" s="120"/>
      <c r="H33" s="120"/>
      <c r="I33" s="120"/>
      <c r="J33" s="120"/>
      <c r="K33" s="121"/>
    </row>
    <row r="34" spans="1:14" ht="4.5" customHeight="1">
      <c r="A34" s="28"/>
      <c r="B34" s="1"/>
      <c r="C34" s="1"/>
      <c r="D34" s="1"/>
      <c r="E34" s="1"/>
      <c r="F34" s="1"/>
      <c r="G34" s="1"/>
      <c r="H34" s="1"/>
      <c r="I34" s="1"/>
      <c r="J34" s="1"/>
      <c r="K34" s="29"/>
    </row>
    <row r="35" spans="1:14" ht="15" customHeight="1">
      <c r="A35" s="30" t="s">
        <v>9</v>
      </c>
      <c r="B35" s="82"/>
      <c r="C35" s="2" t="s">
        <v>14</v>
      </c>
      <c r="K35" s="29"/>
    </row>
    <row r="36" spans="1:14" ht="15" customHeight="1">
      <c r="A36" s="31" t="s">
        <v>37</v>
      </c>
      <c r="B36" s="82"/>
      <c r="C36" s="2" t="s">
        <v>25</v>
      </c>
      <c r="D36" s="1"/>
      <c r="F36" s="2"/>
      <c r="G36" s="1"/>
      <c r="K36" s="29"/>
    </row>
    <row r="37" spans="1:14">
      <c r="A37" s="32" t="s">
        <v>35</v>
      </c>
      <c r="B37" s="11"/>
      <c r="C37" s="12"/>
      <c r="D37" s="12"/>
      <c r="E37" s="12"/>
      <c r="F37" s="12"/>
      <c r="G37" s="12"/>
      <c r="H37" s="11"/>
      <c r="I37" s="11"/>
      <c r="J37" s="11"/>
      <c r="K37" s="26"/>
    </row>
    <row r="38" spans="1:14" ht="3" customHeight="1">
      <c r="A38" s="1"/>
      <c r="B38" s="1"/>
      <c r="C38" s="1"/>
      <c r="D38" s="1"/>
      <c r="E38" s="1"/>
      <c r="F38" s="1"/>
      <c r="G38" s="1"/>
      <c r="H38" s="1"/>
      <c r="I38" s="1"/>
      <c r="J38" s="1"/>
      <c r="K38" s="1"/>
      <c r="N38" s="6"/>
    </row>
    <row r="39" spans="1:14">
      <c r="A39" s="33" t="s">
        <v>51</v>
      </c>
      <c r="B39" s="3"/>
      <c r="C39" s="3"/>
      <c r="D39" s="3"/>
      <c r="E39" s="3"/>
      <c r="F39" s="101">
        <v>3</v>
      </c>
      <c r="H39" s="3"/>
      <c r="I39" s="3"/>
      <c r="J39" s="3"/>
      <c r="K39" s="34"/>
    </row>
    <row r="40" spans="1:14" ht="6" customHeight="1">
      <c r="A40" s="35"/>
      <c r="K40" s="36"/>
    </row>
    <row r="41" spans="1:14">
      <c r="A41" s="37" t="s">
        <v>9</v>
      </c>
      <c r="B41" s="82"/>
      <c r="C41" s="102" t="s">
        <v>16</v>
      </c>
      <c r="D41" s="97" t="s">
        <v>17</v>
      </c>
      <c r="E41" s="98">
        <f ca="1">IF(C29&gt;0,J29*B41,"")</f>
        <v>0</v>
      </c>
      <c r="F41" s="99" t="s">
        <v>18</v>
      </c>
      <c r="G41" s="103"/>
      <c r="I41" s="2"/>
      <c r="K41" s="38"/>
    </row>
    <row r="42" spans="1:14" ht="2.25" customHeight="1">
      <c r="A42" s="35"/>
      <c r="D42" s="98"/>
      <c r="E42" s="98"/>
      <c r="F42" s="98"/>
      <c r="K42" s="36"/>
    </row>
    <row r="43" spans="1:14">
      <c r="A43" s="31" t="s">
        <v>36</v>
      </c>
      <c r="B43" s="82"/>
      <c r="C43" s="86" t="s">
        <v>19</v>
      </c>
      <c r="D43" s="97" t="s">
        <v>17</v>
      </c>
      <c r="E43" s="100">
        <f ca="1">IF(C29&gt;0,J30*B43,"")</f>
        <v>0</v>
      </c>
      <c r="F43" s="99" t="s">
        <v>18</v>
      </c>
      <c r="H43" s="122" t="s">
        <v>11</v>
      </c>
      <c r="I43" s="123"/>
      <c r="J43" s="123"/>
      <c r="K43" s="124"/>
    </row>
    <row r="44" spans="1:14" ht="3.75" customHeight="1">
      <c r="A44" s="39"/>
      <c r="B44" s="40"/>
      <c r="C44" s="41"/>
      <c r="D44" s="42"/>
      <c r="E44" s="43"/>
      <c r="F44" s="41"/>
      <c r="G44" s="11"/>
      <c r="H44" s="44"/>
      <c r="I44" s="11"/>
      <c r="J44" s="11"/>
      <c r="K44" s="45"/>
    </row>
    <row r="45" spans="1:14" ht="3.75" customHeight="1">
      <c r="A45" s="46"/>
      <c r="B45" s="47"/>
      <c r="C45" s="46"/>
      <c r="D45" s="7"/>
      <c r="E45" s="8"/>
      <c r="F45" s="46"/>
      <c r="G45" s="3"/>
      <c r="H45" s="48"/>
      <c r="I45" s="3"/>
      <c r="J45" s="3"/>
      <c r="K45" s="3"/>
    </row>
    <row r="46" spans="1:14" ht="15.75" customHeight="1">
      <c r="A46" s="49" t="s">
        <v>40</v>
      </c>
      <c r="B46" s="50"/>
      <c r="C46" s="51"/>
      <c r="D46" s="52"/>
      <c r="E46" s="53"/>
      <c r="F46" s="51"/>
      <c r="G46" s="54"/>
      <c r="H46" s="55"/>
      <c r="I46" s="54"/>
      <c r="J46" s="54"/>
      <c r="K46" s="56"/>
    </row>
    <row r="47" spans="1:14" ht="14.25" customHeight="1">
      <c r="A47" s="57" t="s">
        <v>10</v>
      </c>
      <c r="B47" s="58" t="str">
        <f>IF((B35+B36+B41+B43)&gt;0,1,"")</f>
        <v/>
      </c>
      <c r="C47" s="59" t="s">
        <v>41</v>
      </c>
      <c r="D47" s="60">
        <f ca="1">((C12*J29*B35)+(F39*E41)+(C12*ROUND(J30,0)*B36)+(F39*ROUND(E43,0)))</f>
        <v>0</v>
      </c>
      <c r="E47" s="61"/>
      <c r="F47" s="62"/>
      <c r="G47" s="63"/>
      <c r="H47" s="64"/>
      <c r="I47" s="63"/>
      <c r="J47" s="63"/>
      <c r="K47" s="65"/>
      <c r="M47" s="15"/>
    </row>
    <row r="48" spans="1:14">
      <c r="A48" s="57" t="s">
        <v>10</v>
      </c>
      <c r="B48" s="58" t="str">
        <f ca="1">IF((B35+B36+E41+E43)&gt;0,IF(J29&lt;8,1,ROUND(J29/4,0))-1,"")</f>
        <v/>
      </c>
      <c r="C48" s="59" t="s">
        <v>15</v>
      </c>
      <c r="D48" s="60" t="str">
        <f ca="1">IF((B35+B36+E41+E43)&gt;0,D47/B48,"")</f>
        <v/>
      </c>
      <c r="E48" s="66"/>
      <c r="F48" s="67" t="s">
        <v>29</v>
      </c>
      <c r="G48" s="68" t="str">
        <f>IF((B35+B36+B41+B43)&gt;0,IF(J29&lt;8,1,2),"")</f>
        <v/>
      </c>
      <c r="H48" s="67" t="s">
        <v>15</v>
      </c>
      <c r="I48" s="60" t="str">
        <f ca="1">IF((B35+B36+E41+E43)&gt;0,D47/G48,"")</f>
        <v/>
      </c>
      <c r="J48" s="63"/>
      <c r="K48" s="65"/>
      <c r="M48" s="14"/>
    </row>
    <row r="49" spans="1:363">
      <c r="A49" s="69" t="s">
        <v>30</v>
      </c>
      <c r="B49" s="70"/>
      <c r="C49" s="70"/>
      <c r="D49" s="70"/>
      <c r="E49" s="70"/>
      <c r="F49" s="70"/>
      <c r="G49" s="70"/>
      <c r="H49" s="70"/>
      <c r="I49" s="71"/>
      <c r="J49" s="72"/>
      <c r="K49" s="73"/>
    </row>
    <row r="50" spans="1:363" ht="5.25" customHeight="1">
      <c r="A50" s="2"/>
      <c r="B50" s="74"/>
      <c r="C50" s="2"/>
      <c r="D50" s="9"/>
      <c r="E50" s="10"/>
      <c r="F50" s="2"/>
      <c r="H50" s="75"/>
    </row>
    <row r="51" spans="1:363">
      <c r="A51" s="76" t="s">
        <v>52</v>
      </c>
      <c r="B51" s="3"/>
      <c r="C51" s="3"/>
      <c r="D51" s="3"/>
      <c r="E51" s="3"/>
      <c r="F51" s="3"/>
      <c r="G51" s="3"/>
      <c r="H51" s="4"/>
      <c r="I51" s="77"/>
      <c r="J51" s="77"/>
      <c r="K51" s="78"/>
    </row>
    <row r="52" spans="1:363" ht="18.75" customHeight="1">
      <c r="A52" s="79" t="s">
        <v>24</v>
      </c>
      <c r="B52" s="86"/>
      <c r="C52" s="86"/>
      <c r="D52" s="86"/>
      <c r="E52" s="86"/>
      <c r="F52" s="86"/>
      <c r="G52" s="86"/>
      <c r="H52" s="83"/>
      <c r="I52" s="2"/>
      <c r="J52" s="2"/>
      <c r="K52" s="80"/>
    </row>
    <row r="53" spans="1:363" ht="30.75" customHeight="1">
      <c r="A53" s="143" t="s">
        <v>56</v>
      </c>
      <c r="B53" s="146"/>
      <c r="C53" s="146"/>
      <c r="D53" s="146"/>
      <c r="E53" s="146"/>
      <c r="F53" s="146"/>
      <c r="G53" s="146"/>
      <c r="H53" s="146"/>
      <c r="I53" s="146"/>
      <c r="J53" s="146"/>
      <c r="K53" s="147"/>
    </row>
    <row r="54" spans="1:363" s="11" customFormat="1" ht="4.5" customHeight="1">
      <c r="A54" s="35"/>
      <c r="B54"/>
      <c r="C54"/>
      <c r="D54"/>
      <c r="E54"/>
      <c r="F54"/>
      <c r="G54"/>
      <c r="H54"/>
      <c r="I54"/>
      <c r="J54"/>
      <c r="K54" s="36"/>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row>
    <row r="55" spans="1:363" ht="43.5" customHeight="1">
      <c r="A55" s="125" t="s">
        <v>53</v>
      </c>
      <c r="B55" s="126"/>
      <c r="C55" s="126"/>
      <c r="D55" s="126"/>
      <c r="E55" s="126"/>
      <c r="F55" s="126"/>
      <c r="G55" s="126"/>
      <c r="H55" s="126"/>
      <c r="I55" s="126"/>
      <c r="J55" s="126"/>
      <c r="K55" s="127"/>
    </row>
    <row r="56" spans="1:363">
      <c r="A56" s="5"/>
      <c r="F56" s="128" t="s">
        <v>22</v>
      </c>
      <c r="G56" s="128"/>
      <c r="I56" s="128" t="s">
        <v>21</v>
      </c>
      <c r="J56" s="128"/>
      <c r="K56" s="128"/>
    </row>
    <row r="57" spans="1:363" ht="15.75" customHeight="1">
      <c r="A57" s="2" t="s">
        <v>12</v>
      </c>
      <c r="B57" s="109"/>
      <c r="C57" s="110"/>
      <c r="D57" s="111"/>
      <c r="F57" s="112"/>
      <c r="G57" s="112"/>
      <c r="I57" s="113"/>
      <c r="J57" s="114"/>
      <c r="K57" s="115"/>
    </row>
    <row r="58" spans="1:363">
      <c r="D58" s="2"/>
      <c r="F58" s="112"/>
      <c r="G58" s="112"/>
      <c r="I58" s="116"/>
      <c r="J58" s="117"/>
      <c r="K58" s="118"/>
    </row>
    <row r="60" spans="1:363">
      <c r="J60" s="84" t="s">
        <v>42</v>
      </c>
      <c r="K60" s="84"/>
    </row>
  </sheetData>
  <sheetProtection algorithmName="SHA-512" hashValue="xvual1ABCyWuesbwevpMMMZ3nJZUdaJm0n8zQtEg/Ds5SOz7agF9yEzv5VUJHLwk41lNf9klonoU8xSqD7ENoA==" saltValue="XuQjceJ/U2EI/iN0hI5cBA==" spinCount="100000" sheet="1" selectLockedCells="1"/>
  <mergeCells count="30">
    <mergeCell ref="B14:K14"/>
    <mergeCell ref="A22:K22"/>
    <mergeCell ref="A23:K23"/>
    <mergeCell ref="A53:K53"/>
    <mergeCell ref="A31:K31"/>
    <mergeCell ref="B18:D18"/>
    <mergeCell ref="E18:F18"/>
    <mergeCell ref="G18:K18"/>
    <mergeCell ref="A20:K20"/>
    <mergeCell ref="A21:K21"/>
    <mergeCell ref="A26:K26"/>
    <mergeCell ref="A28:C28"/>
    <mergeCell ref="D28:K28"/>
    <mergeCell ref="E29:F29"/>
    <mergeCell ref="B16:K16"/>
    <mergeCell ref="A24:K24"/>
    <mergeCell ref="A1:I1"/>
    <mergeCell ref="A7:K7"/>
    <mergeCell ref="A9:K9"/>
    <mergeCell ref="A10:K10"/>
    <mergeCell ref="A11:K11"/>
    <mergeCell ref="A6:K6"/>
    <mergeCell ref="B57:D57"/>
    <mergeCell ref="F57:G58"/>
    <mergeCell ref="I57:K58"/>
    <mergeCell ref="A33:K33"/>
    <mergeCell ref="H43:K43"/>
    <mergeCell ref="A55:K55"/>
    <mergeCell ref="F56:G56"/>
    <mergeCell ref="I56:K56"/>
  </mergeCells>
  <hyperlinks>
    <hyperlink ref="A5" r:id="rId1" xr:uid="{5C3A7332-4FA5-4839-97B8-61D7B902B6B7}"/>
  </hyperlinks>
  <printOptions horizontalCentered="1" verticalCentered="1"/>
  <pageMargins left="0.23622047244094491" right="0.23622047244094491" top="0.23622047244094491" bottom="0.23622047244094491" header="0.31496062992125984" footer="0.31496062992125984"/>
  <pageSetup paperSize="9" scale="84" orientation="portrait" horizontalDpi="4294967292" verticalDpi="4294967292"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Contrat semestriel P1</vt:lpstr>
      <vt:lpstr>'Contrat semestriel P1'!_ftn1</vt:lpstr>
      <vt:lpstr>'Contrat semestriel P1'!_ftnref1</vt:lpstr>
      <vt:lpstr>'Contrat semestriel P1'!Zone_d_impression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paniers marseillais</dc:title>
  <dc:creator>Yves Delord</dc:creator>
  <cp:lastModifiedBy>Yves Delord</cp:lastModifiedBy>
  <cp:lastPrinted>2023-03-05T13:45:56Z</cp:lastPrinted>
  <dcterms:created xsi:type="dcterms:W3CDTF">2019-12-21T17:03:14Z</dcterms:created>
  <dcterms:modified xsi:type="dcterms:W3CDTF">2023-03-08T03:56:23Z</dcterms:modified>
</cp:coreProperties>
</file>