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Yves Paniers La Plaine du Mont\Les contrats pour les nouveaux\"/>
    </mc:Choice>
  </mc:AlternateContent>
  <xr:revisionPtr revIDLastSave="0" documentId="13_ncr:1_{C7682C6E-2CC2-47CE-B222-155B63F778DC}" xr6:coauthVersionLast="44" xr6:coauthVersionMax="44" xr10:uidLastSave="{00000000-0000-0000-0000-000000000000}"/>
  <bookViews>
    <workbookView xWindow="-120" yWindow="-120" windowWidth="29040" windowHeight="15840" xr2:uid="{7F5F366E-DA1D-4F3B-B932-66ED016F58BA}"/>
  </bookViews>
  <sheets>
    <sheet name="6 mois jusqu'au 26-09-2019" sheetId="1" r:id="rId1"/>
  </sheets>
  <definedNames>
    <definedName name="_ftn1" localSheetId="0">'6 mois jusqu''au 26-09-2019'!$A$22</definedName>
    <definedName name="_ftnref1" localSheetId="0">'6 mois jusqu''au 26-09-2019'!$A$18</definedName>
    <definedName name="_xlnm.Print_Area" localSheetId="0">'6 mois jusqu''au 26-09-2019'!$A$1:$K$54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7" i="1" l="1"/>
  <c r="J29" i="1"/>
  <c r="D45" i="1"/>
  <c r="C10" i="1"/>
  <c r="H37" i="1"/>
  <c r="B37" i="1"/>
  <c r="D37" i="1"/>
</calcChain>
</file>

<file path=xl/sharedStrings.xml><?xml version="1.0" encoding="utf-8"?>
<sst xmlns="http://schemas.openxmlformats.org/spreadsheetml/2006/main" count="51" uniqueCount="48">
  <si>
    <t>Association Panier de la Plaine du Mont</t>
  </si>
  <si>
    <t>Loïc Péré, agriculteur bio (label AB certifié par Ecocert) à Saint Gilles (Gard)</t>
  </si>
  <si>
    <r>
      <t>-</t>
    </r>
    <r>
      <rPr>
        <sz val="7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s'engage à fournir chaque semaine (ou une semaine sur deux pour les contrats « quinzaine ») un panier de légumes cultivés par ses soins, pour une famille de deux personnes.</t>
    </r>
  </si>
  <si>
    <r>
      <t>-</t>
    </r>
    <r>
      <rPr>
        <sz val="7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s'engage à maintenir, la certification "agriculture biologique" de son exploitation.</t>
    </r>
  </si>
  <si>
    <r>
      <t>-</t>
    </r>
    <r>
      <rPr>
        <sz val="7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adhère aux principes de la Charte des "Paniers Marseillais".</t>
    </r>
  </si>
  <si>
    <t xml:space="preserve">Le prix du panier est fixé à </t>
  </si>
  <si>
    <r>
      <t>Je choisi de soutenir l'agriculteur et d'ajouter</t>
    </r>
    <r>
      <rPr>
        <b/>
        <sz val="9"/>
        <color theme="1"/>
        <rFont val="Arial"/>
        <family val="2"/>
      </rPr>
      <t xml:space="preserve"> </t>
    </r>
  </si>
  <si>
    <t>à chacun de mes paniers</t>
  </si>
  <si>
    <t>Je soussigné[e]</t>
  </si>
  <si>
    <t>Adresse</t>
  </si>
  <si>
    <t>Tél. portable</t>
  </si>
  <si>
    <t>Courriel</t>
  </si>
  <si>
    <t>- m’engage pour la durée précisée ci-dessous à soutenir Loïc Péré dans sa démarche de production maraîchère bio. En cas de résiliation du contrat de ma part, la notification doit se faire par écrit (mail) 1 mois avant la première distribution du mois suivant.</t>
  </si>
  <si>
    <t>- accepte les conséquences sur la production des difficultés inhérentes à ce type de production et serai solidaire de Loïc Péré en cas de catastrophe climatique.</t>
  </si>
  <si>
    <t>- m’engage à venir prendre mon panier chaque semaine ou à le faire récupérer par une personne de mon choix ; en cas d’oubli, mon panier ne sera ni remplacé ni remboursé. En cas d'absence programmée (vacances…), il est possible de reporter son panier en prévenant au moins 7 jours à l'avance (pas plus de 3 paniers d'affilée et de 4 paniers par an).</t>
  </si>
  <si>
    <t>- m’engage à être bénévole 3 fois au moins par semestre pour assurer la distribution des légumes.</t>
  </si>
  <si>
    <t>- adhère aux principes de la Charte des "Paniers Marseillais".</t>
  </si>
  <si>
    <t>Dates et lieu de distribution :</t>
  </si>
  <si>
    <t>chaque mercredi de 19h00 à 20h, en face du cinéma La Baleine, 59 cours Julien</t>
  </si>
  <si>
    <t>Premier panier récupéré le</t>
  </si>
  <si>
    <t xml:space="preserve">Le contrat se termine le </t>
  </si>
  <si>
    <t xml:space="preserve"> soit un total de </t>
  </si>
  <si>
    <t>semaines</t>
  </si>
  <si>
    <t>Je souhaite prendre</t>
  </si>
  <si>
    <t>panier(s) hebdo</t>
  </si>
  <si>
    <t>panier(s) par quinzaine</t>
  </si>
  <si>
    <t>(notez le nombre de paniers désirés dans les cases vertes)</t>
  </si>
  <si>
    <t xml:space="preserve">Je règle en </t>
  </si>
  <si>
    <t>chèques de</t>
  </si>
  <si>
    <t>ou en 1 chèque de</t>
  </si>
  <si>
    <t>Les chèques sont à libeller à l’ordre de Péré et seront encaissés le 05 de chaque mois.</t>
  </si>
  <si>
    <r>
      <rPr>
        <b/>
        <sz val="11"/>
        <color theme="1"/>
        <rFont val="Arial"/>
        <family val="2"/>
      </rPr>
      <t>Option œufs</t>
    </r>
    <r>
      <rPr>
        <b/>
        <sz val="9"/>
        <color theme="1"/>
        <rFont val="Arial"/>
        <family val="2"/>
      </rPr>
      <t>,</t>
    </r>
    <r>
      <rPr>
        <sz val="9"/>
        <color theme="1"/>
        <rFont val="Arial"/>
        <family val="2"/>
      </rPr>
      <t xml:space="preserve"> produits par M. Péré, le père de Loïc Péré, label AB, prix de la boîte de 6 œufs :</t>
    </r>
  </si>
  <si>
    <t>boîte(s) de 6 œufs par semaine</t>
  </si>
  <si>
    <t>boîte(s) de 6 œufs par quinzaine</t>
  </si>
  <si>
    <t>à l'ordre de Péré</t>
  </si>
  <si>
    <t>(pas de report possible pour les œufs)</t>
  </si>
  <si>
    <t>un seul chèque de</t>
  </si>
  <si>
    <t>(Pour info, répartition :</t>
  </si>
  <si>
    <t xml:space="preserve">pour l'association Panier de la Plaine du Mont et </t>
  </si>
  <si>
    <t>pour les Paniers Marseillais)</t>
  </si>
  <si>
    <t>J'ai lu la charte des Paniers Marseillais et je règle ma cotisation annuelle par chèque à l'ordre de "Panier de la Plaine du Mont".</t>
  </si>
  <si>
    <t>Fait à Marseille le</t>
  </si>
  <si>
    <t>Signature de l'adhérent</t>
  </si>
  <si>
    <t>Contrat de partenariat solidaire jusqu'au 27 mars 2020</t>
  </si>
  <si>
    <t>Adhésion à l'Association Panier de la Plaine du Mont pour l'année 2019 :</t>
  </si>
  <si>
    <t xml:space="preserve"> (Sauf si la cotisation a été réglée en avril 2019.)</t>
  </si>
  <si>
    <t>Pas de distribution le 25 décembre et 1er janvier</t>
  </si>
  <si>
    <t xml:space="preserve">Panier légumes et fruits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</si>
</sst>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\ &quot;€&quot;;[Red]#,##0.0\ &quot;€&quot;"/>
    <numFmt numFmtId="166" formatCode="_-* #,##0.00\ [$€-40C]_-;\-* #,##0.00\ [$€-40C]_-;_-* &quot;-&quot;??\ [$€-40C]_-;_-@_-"/>
    <numFmt numFmtId="167" formatCode="dd/mm/yy;@"/>
    <numFmt numFmtId="168" formatCode="#,##0\ &quot;€&quot;;[Red]#,##0\ &quot;€&quot;"/>
    <numFmt numFmtId="169" formatCode="_-* #,##0\ [$€-40C]_-;\-* #,##0\ [$€-40C]_-;_-* &quot;-&quot;??\ [$€-40C]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4" fontId="8" fillId="2" borderId="4" xfId="0" applyNumberFormat="1" applyFont="1" applyFill="1" applyBorder="1" applyAlignment="1">
      <alignment horizontal="center"/>
    </xf>
    <xf numFmtId="165" fontId="6" fillId="3" borderId="4" xfId="0" applyNumberFormat="1" applyFont="1" applyFill="1" applyBorder="1" applyProtection="1">
      <protection locked="0"/>
    </xf>
    <xf numFmtId="166" fontId="6" fillId="0" borderId="0" xfId="0" applyNumberFormat="1" applyFont="1"/>
    <xf numFmtId="0" fontId="6" fillId="0" borderId="0" xfId="0" applyFont="1"/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4" fontId="6" fillId="3" borderId="4" xfId="0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Alignment="1">
      <alignment horizontal="center"/>
    </xf>
    <xf numFmtId="1" fontId="8" fillId="2" borderId="4" xfId="0" applyNumberFormat="1" applyFont="1" applyFill="1" applyBorder="1"/>
    <xf numFmtId="0" fontId="8" fillId="3" borderId="4" xfId="0" applyFont="1" applyFill="1" applyBorder="1" applyProtection="1">
      <protection locked="0"/>
    </xf>
    <xf numFmtId="0" fontId="9" fillId="0" borderId="0" xfId="0" applyFont="1" applyAlignment="1">
      <alignment vertical="center"/>
    </xf>
    <xf numFmtId="0" fontId="8" fillId="2" borderId="4" xfId="0" applyFont="1" applyFill="1" applyBorder="1"/>
    <xf numFmtId="169" fontId="5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center"/>
    </xf>
    <xf numFmtId="44" fontId="8" fillId="2" borderId="5" xfId="1" applyFont="1" applyFill="1" applyBorder="1" applyAlignment="1">
      <alignment horizontal="center"/>
    </xf>
    <xf numFmtId="44" fontId="8" fillId="2" borderId="7" xfId="1" applyFont="1" applyFill="1" applyBorder="1" applyAlignment="1">
      <alignment horizontal="center"/>
    </xf>
    <xf numFmtId="0" fontId="8" fillId="3" borderId="5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8" fillId="3" borderId="14" xfId="0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166" fontId="8" fillId="2" borderId="5" xfId="0" applyNumberFormat="1" applyFont="1" applyFill="1" applyBorder="1" applyAlignment="1">
      <alignment horizontal="center"/>
    </xf>
    <xf numFmtId="166" fontId="8" fillId="2" borderId="7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49" fontId="6" fillId="3" borderId="5" xfId="0" applyNumberFormat="1" applyFont="1" applyFill="1" applyBorder="1" applyAlignment="1" applyProtection="1">
      <alignment horizontal="center"/>
      <protection locked="0"/>
    </xf>
    <xf numFmtId="49" fontId="6" fillId="3" borderId="6" xfId="0" applyNumberFormat="1" applyFont="1" applyFill="1" applyBorder="1" applyAlignment="1" applyProtection="1">
      <alignment horizontal="center"/>
      <protection locked="0"/>
    </xf>
    <xf numFmtId="49" fontId="6" fillId="3" borderId="7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0" xfId="0" quotePrefix="1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4" fillId="0" borderId="11" xfId="0" quotePrefix="1" applyFont="1" applyBorder="1" applyAlignment="1">
      <alignment horizontal="right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/>
    <xf numFmtId="0" fontId="0" fillId="0" borderId="11" xfId="0" applyBorder="1"/>
    <xf numFmtId="164" fontId="5" fillId="0" borderId="11" xfId="0" applyNumberFormat="1" applyFont="1" applyBorder="1" applyAlignment="1">
      <alignment horizontal="left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8" fontId="4" fillId="0" borderId="11" xfId="0" applyNumberFormat="1" applyFont="1" applyBorder="1" applyAlignment="1">
      <alignment horizontal="left"/>
    </xf>
    <xf numFmtId="0" fontId="5" fillId="4" borderId="0" xfId="0" quotePrefix="1" applyFont="1" applyFill="1" applyAlignment="1">
      <alignment horizontal="center" wrapText="1"/>
    </xf>
    <xf numFmtId="0" fontId="0" fillId="4" borderId="0" xfId="0" applyFill="1"/>
    <xf numFmtId="0" fontId="4" fillId="0" borderId="11" xfId="0" applyFont="1" applyBorder="1" applyAlignment="1">
      <alignment horizontal="left" vertical="center" wrapText="1"/>
    </xf>
    <xf numFmtId="0" fontId="11" fillId="4" borderId="0" xfId="0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>
          <a:extLst>
            <a:ext uri="{FF2B5EF4-FFF2-40B4-BE49-F238E27FC236}">
              <a16:creationId xmlns:a16="http://schemas.microsoft.com/office/drawing/2014/main" id="{4A9FBDCA-F2B8-4194-9358-6035E4E40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1355" y="7620"/>
          <a:ext cx="546100" cy="876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E7E03-C6ED-46DB-B01C-6F166D491FC3}">
  <dimension ref="A1:K54"/>
  <sheetViews>
    <sheetView showGridLines="0" tabSelected="1" showRuler="0" view="pageLayout" topLeftCell="A28" zoomScale="125" zoomScaleNormal="125" zoomScalePageLayoutView="125" workbookViewId="0">
      <selection activeCell="M42" sqref="M42"/>
    </sheetView>
  </sheetViews>
  <sheetFormatPr baseColWidth="10" defaultRowHeight="15.75" x14ac:dyDescent="0.25"/>
  <cols>
    <col min="1" max="1" width="14.5" customWidth="1"/>
    <col min="2" max="2" width="4.625" customWidth="1"/>
    <col min="3" max="3" width="10.125" customWidth="1"/>
    <col min="4" max="4" width="9.875" customWidth="1"/>
    <col min="5" max="5" width="5.125" customWidth="1"/>
    <col min="6" max="6" width="6.125" customWidth="1"/>
    <col min="7" max="7" width="12" customWidth="1"/>
    <col min="8" max="8" width="5" customWidth="1"/>
    <col min="9" max="9" width="8" customWidth="1"/>
    <col min="10" max="10" width="7.375" customWidth="1"/>
    <col min="11" max="11" width="7" customWidth="1"/>
    <col min="17" max="17" width="0" hidden="1" customWidth="1"/>
  </cols>
  <sheetData>
    <row r="1" spans="1:11" ht="18" x14ac:dyDescent="0.25">
      <c r="A1" s="1" t="s">
        <v>43</v>
      </c>
      <c r="C1" s="2"/>
      <c r="D1" s="2"/>
      <c r="E1" s="2"/>
      <c r="F1" s="2"/>
      <c r="G1" s="2"/>
      <c r="H1" s="2"/>
      <c r="I1" s="2"/>
      <c r="J1" s="2"/>
      <c r="K1" s="45"/>
    </row>
    <row r="2" spans="1:11" x14ac:dyDescent="0.25">
      <c r="A2" s="3" t="s">
        <v>0</v>
      </c>
      <c r="C2" s="2"/>
      <c r="D2" s="2"/>
      <c r="E2" s="2"/>
      <c r="F2" s="2"/>
      <c r="G2" s="2"/>
      <c r="H2" s="2"/>
      <c r="I2" s="2"/>
      <c r="J2" s="2"/>
      <c r="K2" s="46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46"/>
    </row>
    <row r="4" spans="1:11" x14ac:dyDescent="0.25">
      <c r="A4" s="4" t="s">
        <v>1</v>
      </c>
      <c r="B4" s="5"/>
      <c r="C4" s="5"/>
      <c r="D4" s="5"/>
      <c r="E4" s="5"/>
      <c r="F4" s="5"/>
      <c r="G4" s="5"/>
      <c r="H4" s="2"/>
      <c r="I4" s="2"/>
      <c r="J4" s="2"/>
      <c r="K4" s="46"/>
    </row>
    <row r="5" spans="1:11" ht="5.099999999999999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47"/>
    </row>
    <row r="6" spans="1:11" ht="24.95" customHeight="1" x14ac:dyDescent="0.25">
      <c r="A6" s="44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5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48" t="s">
        <v>4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6" t="s">
        <v>5</v>
      </c>
      <c r="C10" s="7">
        <f>16+H10</f>
        <v>16</v>
      </c>
      <c r="D10" s="2"/>
      <c r="G10" s="6" t="s">
        <v>6</v>
      </c>
      <c r="H10" s="8">
        <v>0</v>
      </c>
      <c r="I10" s="9" t="s">
        <v>7</v>
      </c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4" t="s">
        <v>8</v>
      </c>
      <c r="B12" s="50"/>
      <c r="C12" s="51"/>
      <c r="D12" s="51"/>
      <c r="E12" s="51"/>
      <c r="F12" s="51"/>
      <c r="G12" s="51"/>
      <c r="H12" s="51"/>
      <c r="I12" s="51"/>
      <c r="J12" s="51"/>
      <c r="K12" s="52"/>
    </row>
    <row r="13" spans="1:11" ht="5.099999999999999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10" t="s">
        <v>9</v>
      </c>
      <c r="B14" s="53"/>
      <c r="C14" s="54"/>
      <c r="D14" s="54"/>
      <c r="E14" s="54"/>
      <c r="F14" s="54"/>
      <c r="G14" s="54"/>
      <c r="H14" s="54"/>
      <c r="I14" s="54"/>
      <c r="J14" s="54"/>
      <c r="K14" s="55"/>
    </row>
    <row r="15" spans="1:11" ht="3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10" t="s">
        <v>10</v>
      </c>
      <c r="B16" s="39"/>
      <c r="C16" s="40"/>
      <c r="D16" s="41"/>
      <c r="E16" s="42" t="s">
        <v>11</v>
      </c>
      <c r="F16" s="43"/>
      <c r="G16" s="39"/>
      <c r="H16" s="40"/>
      <c r="I16" s="40"/>
      <c r="J16" s="40"/>
      <c r="K16" s="41"/>
    </row>
    <row r="17" spans="1:11" ht="3.9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4.95" customHeight="1" x14ac:dyDescent="0.25">
      <c r="A18" s="44" t="s">
        <v>12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3.9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24.95" customHeight="1" x14ac:dyDescent="0.25">
      <c r="A20" s="32" t="s">
        <v>13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ht="3.9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35.1" customHeight="1" x14ac:dyDescent="0.25">
      <c r="A22" s="32" t="s">
        <v>14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ht="3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32" t="s">
        <v>15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3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4.25" customHeight="1" x14ac:dyDescent="0.25">
      <c r="A26" s="32" t="s">
        <v>16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ht="6.75" customHeight="1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17.25" customHeight="1" x14ac:dyDescent="0.25">
      <c r="A28" s="57" t="s">
        <v>17</v>
      </c>
      <c r="B28" s="57"/>
      <c r="C28" s="57"/>
      <c r="D28" s="58" t="s">
        <v>18</v>
      </c>
      <c r="E28" s="58"/>
      <c r="F28" s="58"/>
      <c r="G28" s="58"/>
      <c r="H28" s="58"/>
      <c r="I28" s="58"/>
      <c r="J28" s="58"/>
      <c r="K28" s="58"/>
    </row>
    <row r="29" spans="1:11" ht="15.75" customHeight="1" x14ac:dyDescent="0.25">
      <c r="A29" s="10" t="s">
        <v>19</v>
      </c>
      <c r="B29" s="2"/>
      <c r="C29" s="13">
        <v>43740</v>
      </c>
      <c r="F29" s="6" t="s">
        <v>20</v>
      </c>
      <c r="G29" s="14">
        <v>43917</v>
      </c>
      <c r="I29" s="6" t="s">
        <v>21</v>
      </c>
      <c r="J29" s="15">
        <f>ROUND((G29-C29)/7,0)-1</f>
        <v>24</v>
      </c>
      <c r="K29" s="10" t="s">
        <v>22</v>
      </c>
    </row>
    <row r="30" spans="1:11" ht="16.5" customHeight="1" x14ac:dyDescent="0.25">
      <c r="A30" s="66" t="s">
        <v>46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ht="12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3.5" customHeight="1" x14ac:dyDescent="0.25">
      <c r="A32" s="68" t="s">
        <v>47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1:11" ht="9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10" t="s">
        <v>23</v>
      </c>
      <c r="B34" s="16"/>
      <c r="C34" s="10" t="s">
        <v>24</v>
      </c>
      <c r="D34" s="2"/>
      <c r="E34" s="16"/>
      <c r="F34" s="10" t="s">
        <v>25</v>
      </c>
      <c r="G34" s="2"/>
      <c r="K34" s="2"/>
    </row>
    <row r="35" spans="1:11" ht="15" customHeight="1" x14ac:dyDescent="0.25">
      <c r="A35" s="17" t="s">
        <v>26</v>
      </c>
      <c r="C35" s="2"/>
      <c r="D35" s="2"/>
      <c r="E35" s="2"/>
      <c r="F35" s="2"/>
      <c r="G35" s="2"/>
      <c r="K35" s="2"/>
    </row>
    <row r="36" spans="1:11" ht="5.0999999999999996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10" t="s">
        <v>27</v>
      </c>
      <c r="B37" s="18">
        <f>IF(J29&lt;8,1,ROUND(J29/4,0))</f>
        <v>6</v>
      </c>
      <c r="C37" s="10" t="s">
        <v>28</v>
      </c>
      <c r="D37" s="35">
        <f>H37/B37</f>
        <v>0</v>
      </c>
      <c r="E37" s="36"/>
      <c r="F37" s="37" t="s">
        <v>29</v>
      </c>
      <c r="G37" s="38"/>
      <c r="H37" s="35">
        <f>J29*(B34*C10+E34*C10/2)</f>
        <v>0</v>
      </c>
      <c r="I37" s="36"/>
      <c r="J37" s="2"/>
      <c r="K37" s="2"/>
    </row>
    <row r="38" spans="1:11" ht="3.9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10" t="s">
        <v>30</v>
      </c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20.100000000000001" customHeight="1" x14ac:dyDescent="0.25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59" t="s">
        <v>31</v>
      </c>
      <c r="B41" s="60"/>
      <c r="C41" s="60"/>
      <c r="D41" s="60"/>
      <c r="E41" s="60"/>
      <c r="F41" s="60"/>
      <c r="G41" s="60"/>
      <c r="H41" s="60"/>
      <c r="I41" s="60"/>
      <c r="J41" s="61">
        <v>2.6</v>
      </c>
      <c r="K41" s="60"/>
    </row>
    <row r="42" spans="1:11" ht="5.0999999999999996" customHeight="1" x14ac:dyDescent="0.25"/>
    <row r="43" spans="1:11" x14ac:dyDescent="0.25">
      <c r="A43" s="10" t="s">
        <v>23</v>
      </c>
      <c r="B43" s="16"/>
      <c r="C43" s="10" t="s">
        <v>32</v>
      </c>
      <c r="F43" s="16"/>
      <c r="G43" s="10" t="s">
        <v>33</v>
      </c>
    </row>
    <row r="44" spans="1:11" ht="5.0999999999999996" customHeight="1" x14ac:dyDescent="0.25"/>
    <row r="45" spans="1:11" x14ac:dyDescent="0.25">
      <c r="A45" s="10" t="s">
        <v>27</v>
      </c>
      <c r="B45" s="18">
        <v>1</v>
      </c>
      <c r="C45" s="10" t="s">
        <v>28</v>
      </c>
      <c r="D45" s="21">
        <f>J29*J41*(B43+F43/2)</f>
        <v>0</v>
      </c>
      <c r="E45" s="22"/>
      <c r="F45" s="10" t="s">
        <v>34</v>
      </c>
      <c r="H45" s="69" t="s">
        <v>35</v>
      </c>
      <c r="I45" s="67"/>
      <c r="J45" s="67"/>
      <c r="K45" s="67"/>
    </row>
    <row r="46" spans="1:11" ht="21" customHeight="1" x14ac:dyDescent="0.25"/>
    <row r="47" spans="1:11" x14ac:dyDescent="0.25">
      <c r="A47" s="62" t="s">
        <v>44</v>
      </c>
      <c r="B47" s="60"/>
      <c r="C47" s="60"/>
      <c r="D47" s="60"/>
      <c r="E47" s="60"/>
      <c r="F47" s="60"/>
      <c r="G47" s="60"/>
      <c r="H47" s="63"/>
      <c r="I47" s="64" t="s">
        <v>36</v>
      </c>
      <c r="J47" s="64"/>
      <c r="K47" s="65">
        <f>C49+H49</f>
        <v>25</v>
      </c>
    </row>
    <row r="48" spans="1:11" ht="5.0999999999999996" customHeight="1" x14ac:dyDescent="0.25"/>
    <row r="49" spans="1:11" x14ac:dyDescent="0.25">
      <c r="B49" s="6" t="s">
        <v>37</v>
      </c>
      <c r="C49" s="19">
        <v>7</v>
      </c>
      <c r="D49" s="10" t="s">
        <v>38</v>
      </c>
      <c r="E49" s="10"/>
      <c r="F49" s="10"/>
      <c r="G49" s="10"/>
      <c r="H49" s="20">
        <v>18</v>
      </c>
      <c r="I49" s="10" t="s">
        <v>39</v>
      </c>
    </row>
    <row r="50" spans="1:11" ht="5.0999999999999996" customHeight="1" x14ac:dyDescent="0.25">
      <c r="A50" s="10"/>
      <c r="B50" s="19"/>
      <c r="C50" s="10"/>
      <c r="H50" s="19"/>
      <c r="I50" s="10"/>
    </row>
    <row r="51" spans="1:11" x14ac:dyDescent="0.25">
      <c r="A51" s="10" t="s">
        <v>40</v>
      </c>
      <c r="H51" s="10"/>
    </row>
    <row r="52" spans="1:11" ht="11.25" customHeight="1" x14ac:dyDescent="0.25">
      <c r="A52" s="56" t="s">
        <v>45</v>
      </c>
    </row>
    <row r="53" spans="1:11" x14ac:dyDescent="0.25">
      <c r="A53" s="10" t="s">
        <v>41</v>
      </c>
      <c r="B53" s="23"/>
      <c r="C53" s="24"/>
      <c r="D53" s="25"/>
      <c r="F53" s="10" t="s">
        <v>42</v>
      </c>
      <c r="I53" s="26"/>
      <c r="J53" s="27"/>
      <c r="K53" s="28"/>
    </row>
    <row r="54" spans="1:11" ht="20.100000000000001" customHeight="1" x14ac:dyDescent="0.25">
      <c r="D54" s="10"/>
      <c r="I54" s="29"/>
      <c r="J54" s="30"/>
      <c r="K54" s="31"/>
    </row>
  </sheetData>
  <sheetProtection selectLockedCells="1"/>
  <mergeCells count="25">
    <mergeCell ref="A22:K22"/>
    <mergeCell ref="K1:K5"/>
    <mergeCell ref="A6:K6"/>
    <mergeCell ref="A7:K7"/>
    <mergeCell ref="A8:K8"/>
    <mergeCell ref="B12:K12"/>
    <mergeCell ref="B14:K14"/>
    <mergeCell ref="B16:D16"/>
    <mergeCell ref="E16:F16"/>
    <mergeCell ref="G16:K16"/>
    <mergeCell ref="A18:K18"/>
    <mergeCell ref="A20:K20"/>
    <mergeCell ref="D45:E45"/>
    <mergeCell ref="I47:J47"/>
    <mergeCell ref="B53:D53"/>
    <mergeCell ref="I53:K54"/>
    <mergeCell ref="A24:K24"/>
    <mergeCell ref="A26:K26"/>
    <mergeCell ref="A28:C28"/>
    <mergeCell ref="D28:K28"/>
    <mergeCell ref="A32:K32"/>
    <mergeCell ref="D37:E37"/>
    <mergeCell ref="F37:G37"/>
    <mergeCell ref="H37:I37"/>
    <mergeCell ref="A30:K30"/>
  </mergeCells>
  <pageMargins left="0.25" right="0.25" top="0.59055118110236227" bottom="0.59055118110236227" header="0.30000000000000004" footer="0.30000000000000004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6 mois jusqu'au 26-09-2019</vt:lpstr>
      <vt:lpstr>'6 mois jusqu''au 26-09-2019'!_ftn1</vt:lpstr>
      <vt:lpstr>'6 mois jusqu''au 26-09-2019'!_ftnref1</vt:lpstr>
      <vt:lpstr>'6 mois jusqu''au 26-09-2019'!Zone_d_impression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Delord</dc:creator>
  <cp:lastModifiedBy>Yves Delord</cp:lastModifiedBy>
  <cp:lastPrinted>2019-09-07T15:12:31Z</cp:lastPrinted>
  <dcterms:created xsi:type="dcterms:W3CDTF">2019-09-07T14:28:50Z</dcterms:created>
  <dcterms:modified xsi:type="dcterms:W3CDTF">2019-09-07T15:14:28Z</dcterms:modified>
</cp:coreProperties>
</file>